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9285" windowHeight="5595" activeTab="3"/>
  </bookViews>
  <sheets>
    <sheet name="ЕГЭ 2016" sheetId="1" r:id="rId1"/>
    <sheet name="количество сдающих" sheetId="2" r:id="rId2"/>
    <sheet name="не сдали %" sheetId="3" r:id="rId3"/>
    <sheet name="Средний балл" sheetId="6" r:id="rId4"/>
  </sheets>
  <calcPr calcId="124519" calcOnSave="0"/>
</workbook>
</file>

<file path=xl/calcChain.xml><?xml version="1.0" encoding="utf-8"?>
<calcChain xmlns="http://schemas.openxmlformats.org/spreadsheetml/2006/main">
  <c r="T12" i="1"/>
  <c r="T13"/>
  <c r="T14"/>
  <c r="T4"/>
  <c r="T5"/>
  <c r="T6"/>
  <c r="T7"/>
  <c r="T8"/>
  <c r="T9"/>
  <c r="T10"/>
  <c r="T11"/>
  <c r="Y15"/>
  <c r="V15"/>
  <c r="W15"/>
  <c r="X15"/>
  <c r="U15"/>
  <c r="D15"/>
  <c r="E15"/>
  <c r="G15"/>
  <c r="H15"/>
  <c r="J15"/>
  <c r="K15"/>
  <c r="M15"/>
  <c r="N15"/>
  <c r="R15"/>
  <c r="S15"/>
  <c r="AA15"/>
  <c r="AB15"/>
  <c r="AD15"/>
  <c r="AD16" s="1"/>
  <c r="AE15"/>
  <c r="AG15"/>
  <c r="AH15"/>
  <c r="AJ15"/>
  <c r="AK15"/>
  <c r="AM15"/>
  <c r="AN15"/>
  <c r="AP15"/>
  <c r="AQ15"/>
  <c r="M16" l="1"/>
  <c r="G16"/>
  <c r="AJ16"/>
  <c r="U16"/>
  <c r="AM16"/>
  <c r="AP16"/>
  <c r="AA16"/>
  <c r="J16"/>
  <c r="D16"/>
  <c r="AG16"/>
  <c r="R16"/>
  <c r="W16" l="1"/>
  <c r="X16"/>
  <c r="V16"/>
</calcChain>
</file>

<file path=xl/sharedStrings.xml><?xml version="1.0" encoding="utf-8"?>
<sst xmlns="http://schemas.openxmlformats.org/spreadsheetml/2006/main" count="228" uniqueCount="145">
  <si>
    <t>химия</t>
  </si>
  <si>
    <t>биология</t>
  </si>
  <si>
    <t>история</t>
  </si>
  <si>
    <t>физика</t>
  </si>
  <si>
    <t>информатика</t>
  </si>
  <si>
    <t>средний тестовый балл</t>
  </si>
  <si>
    <t>кол-во учащихся получиыших результат ниже проходного балла</t>
  </si>
  <si>
    <t>кол-во сдаваших</t>
  </si>
  <si>
    <t>литература</t>
  </si>
  <si>
    <t>география</t>
  </si>
  <si>
    <t>Предмет ЕГЭ</t>
  </si>
  <si>
    <t>Русский язык</t>
  </si>
  <si>
    <t>Физика</t>
  </si>
  <si>
    <t>Биология</t>
  </si>
  <si>
    <t>География</t>
  </si>
  <si>
    <t>Обществознание</t>
  </si>
  <si>
    <t>Химия</t>
  </si>
  <si>
    <t>Информатика и ИКТ</t>
  </si>
  <si>
    <t>Литература</t>
  </si>
  <si>
    <t>Английский язык</t>
  </si>
  <si>
    <t>Немецкий язык</t>
  </si>
  <si>
    <t>Край</t>
  </si>
  <si>
    <t>русский</t>
  </si>
  <si>
    <t>английский язык</t>
  </si>
  <si>
    <t>МБОУ СОШ №6</t>
  </si>
  <si>
    <t>КРАЙ</t>
  </si>
  <si>
    <t>РОССИЯ</t>
  </si>
  <si>
    <t>школа</t>
  </si>
  <si>
    <t>баллы</t>
  </si>
  <si>
    <t>предмет</t>
  </si>
  <si>
    <t>2012 год</t>
  </si>
  <si>
    <t>217 / 100%</t>
  </si>
  <si>
    <t>216 / 99,5%</t>
  </si>
  <si>
    <t>16 / 7,37%</t>
  </si>
  <si>
    <t>7 / 3,23%</t>
  </si>
  <si>
    <t>2 / 0,92%</t>
  </si>
  <si>
    <t>4 / 1,84%</t>
  </si>
  <si>
    <t>17 / 7,83%</t>
  </si>
  <si>
    <t>10 / 4,61%</t>
  </si>
  <si>
    <t>Школа</t>
  </si>
  <si>
    <t>Код ОУ</t>
  </si>
  <si>
    <t>ИТОГО ПО РАЙОНУ</t>
  </si>
  <si>
    <t>История</t>
  </si>
  <si>
    <t>обществознание</t>
  </si>
  <si>
    <t>93 / 42,86%</t>
  </si>
  <si>
    <t>62 / 28,57%</t>
  </si>
  <si>
    <t>2013 год</t>
  </si>
  <si>
    <t>Количество учащихся в %, не преодолевших минимальный порог.</t>
  </si>
  <si>
    <t>198 / 100%</t>
  </si>
  <si>
    <t>20 / 10%</t>
  </si>
  <si>
    <t>2 / 1%</t>
  </si>
  <si>
    <t>197 / 99,5%</t>
  </si>
  <si>
    <t>51 / 25,8%</t>
  </si>
  <si>
    <t>4 / 2%</t>
  </si>
  <si>
    <t>0 / 0%</t>
  </si>
  <si>
    <t>91 / 46%</t>
  </si>
  <si>
    <t>1 / 0,5%</t>
  </si>
  <si>
    <t>английский</t>
  </si>
  <si>
    <t>14 / 7%</t>
  </si>
  <si>
    <t>8 / 4%</t>
  </si>
  <si>
    <t xml:space="preserve"> </t>
  </si>
  <si>
    <t>МБОУ СОШ № 4</t>
  </si>
  <si>
    <t>МБОУ СОШ № 11</t>
  </si>
  <si>
    <t>МБОУ СОШ № 17</t>
  </si>
  <si>
    <t>МБОУ СОШ № 20</t>
  </si>
  <si>
    <t>МКОУ СОШ № 22</t>
  </si>
  <si>
    <t>УКП СОШ № 6</t>
  </si>
  <si>
    <t>УКП СОШ № 11</t>
  </si>
  <si>
    <t>2014 год</t>
  </si>
  <si>
    <t>5 / 2,4%</t>
  </si>
  <si>
    <t>2 / 1,0%</t>
  </si>
  <si>
    <t>203 / 99,5%</t>
  </si>
  <si>
    <t>фамилия имя отчество</t>
  </si>
  <si>
    <t>43 / 21,1%</t>
  </si>
  <si>
    <t>4 / 2,0%</t>
  </si>
  <si>
    <t>16 / 7,8%</t>
  </si>
  <si>
    <t>31 / 15,2%</t>
  </si>
  <si>
    <t>92 / 45%</t>
  </si>
  <si>
    <t>7 / 3,4%</t>
  </si>
  <si>
    <t>3 / 1,5%</t>
  </si>
  <si>
    <t>математика (профиль)</t>
  </si>
  <si>
    <t>математика (база)</t>
  </si>
  <si>
    <t>количество "5"</t>
  </si>
  <si>
    <t>количество "4"</t>
  </si>
  <si>
    <t>количество "3"</t>
  </si>
  <si>
    <t>количество "2"</t>
  </si>
  <si>
    <t>общество</t>
  </si>
  <si>
    <t>итоговый средний тестовый балл</t>
  </si>
  <si>
    <t>средний балл (письменная часть)</t>
  </si>
  <si>
    <t>средний балл (устная часть)</t>
  </si>
  <si>
    <t>2015 год</t>
  </si>
  <si>
    <t>Математика (базовый уровень)</t>
  </si>
  <si>
    <t>Математика                       (проф. уровень)</t>
  </si>
  <si>
    <t>---</t>
  </si>
  <si>
    <t>математика (проф)</t>
  </si>
  <si>
    <t>математика (баз)</t>
  </si>
  <si>
    <t>6 / 3,5%</t>
  </si>
  <si>
    <t>1 / 0,6%</t>
  </si>
  <si>
    <t>172 / 99,4%</t>
  </si>
  <si>
    <t>111 / 64,2%</t>
  </si>
  <si>
    <t>Всего выпускников:</t>
  </si>
  <si>
    <t>100 / 57,8%</t>
  </si>
  <si>
    <t>4 / 2,3%</t>
  </si>
  <si>
    <t>кол-во учащихся получивших результат ниже проходного балла</t>
  </si>
  <si>
    <t>10 / 5,8%</t>
  </si>
  <si>
    <t>28 / 16,2%</t>
  </si>
  <si>
    <t>3 / 1,7%</t>
  </si>
  <si>
    <t>38 / 22%</t>
  </si>
  <si>
    <t>Ученики, набравшие 80 и выше баллов</t>
  </si>
  <si>
    <t>121 / 69,9%</t>
  </si>
  <si>
    <t>Результаты ЕГЭ 2016 года</t>
  </si>
  <si>
    <t>2016 год</t>
  </si>
  <si>
    <t>12 / 6,0%</t>
  </si>
  <si>
    <t>край 2016</t>
  </si>
  <si>
    <t>МБОУ СОШ №9</t>
  </si>
  <si>
    <t>МБОУ СОШ № 10</t>
  </si>
  <si>
    <t>МБОУ СОШ № 19</t>
  </si>
  <si>
    <t>201 / 100%</t>
  </si>
  <si>
    <t>198 / 98,5%</t>
  </si>
  <si>
    <t>130 / 64,7%</t>
  </si>
  <si>
    <t>108 / 53,7%</t>
  </si>
  <si>
    <t>Рехтина Маргарита Андреевна</t>
  </si>
  <si>
    <t>Кудрицкая Лилия Владимировна</t>
  </si>
  <si>
    <t>6 / 3,0%</t>
  </si>
  <si>
    <t>9 / 4,5%</t>
  </si>
  <si>
    <t>Потапова Людмила Викторовна</t>
  </si>
  <si>
    <t>Хрущева Анастасия Михайловна</t>
  </si>
  <si>
    <t>Валиков Леонид Игоревич</t>
  </si>
  <si>
    <t>Гараев Денис Алексеевич</t>
  </si>
  <si>
    <t>Абрамзон Валерия Валерьевна</t>
  </si>
  <si>
    <t>Босько Владислав Павлович</t>
  </si>
  <si>
    <t>Островарь Арина Николаевна</t>
  </si>
  <si>
    <t>Дворжак Владислав Сергеевич</t>
  </si>
  <si>
    <t>Войтенкова Валентина Петровна</t>
  </si>
  <si>
    <t>Короткова Валерия Владимировна</t>
  </si>
  <si>
    <t>30 / 15,0%</t>
  </si>
  <si>
    <t>54 / 26,9%</t>
  </si>
  <si>
    <t>5 / 2,5%</t>
  </si>
  <si>
    <t>Комелева Полина Александровна</t>
  </si>
  <si>
    <t>мат (проф)</t>
  </si>
  <si>
    <t>Чубенко Клавдия Петровна</t>
  </si>
  <si>
    <t>Головков Владимир Сергеевич</t>
  </si>
  <si>
    <t>Липченко Лилия Викторовна</t>
  </si>
  <si>
    <t>Математика (профиль)</t>
  </si>
  <si>
    <t>Математика (База)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</si>
</sst>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0"/>
      <name val="Cambria"/>
      <family val="1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color indexed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12"/>
      <name val="Arial Cyr"/>
      <charset val="204"/>
    </font>
    <font>
      <b/>
      <sz val="10"/>
      <color indexed="17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7"/>
      <name val="Arial Cyr"/>
      <charset val="204"/>
    </font>
    <font>
      <b/>
      <sz val="8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2" fontId="0" fillId="0" borderId="0" xfId="0" applyNumberFormat="1"/>
    <xf numFmtId="165" fontId="0" fillId="0" borderId="0" xfId="0" applyNumberFormat="1" applyBorder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2" xfId="0" applyFont="1" applyBorder="1" applyAlignment="1">
      <alignment horizontal="justify" vertical="top" wrapText="1"/>
    </xf>
    <xf numFmtId="0" fontId="6" fillId="0" borderId="3" xfId="0" applyFont="1" applyBorder="1"/>
    <xf numFmtId="0" fontId="8" fillId="0" borderId="1" xfId="0" applyFont="1" applyBorder="1" applyAlignment="1">
      <alignment horizontal="right"/>
    </xf>
    <xf numFmtId="9" fontId="10" fillId="0" borderId="1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5" fontId="0" fillId="2" borderId="6" xfId="0" applyNumberFormat="1" applyFill="1" applyBorder="1"/>
    <xf numFmtId="9" fontId="6" fillId="2" borderId="8" xfId="2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8" xfId="2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2" fontId="6" fillId="2" borderId="6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0" fontId="0" fillId="0" borderId="1" xfId="2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/>
    <xf numFmtId="2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0" fontId="10" fillId="0" borderId="1" xfId="1" applyNumberFormat="1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0" fillId="0" borderId="1" xfId="1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2" fontId="0" fillId="6" borderId="6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6" borderId="8" xfId="0" applyNumberFormat="1" applyFont="1" applyFill="1" applyBorder="1" applyAlignment="1">
      <alignment horizontal="center"/>
    </xf>
    <xf numFmtId="9" fontId="10" fillId="0" borderId="1" xfId="1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7" fillId="0" borderId="13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/>
    <xf numFmtId="1" fontId="0" fillId="0" borderId="3" xfId="0" applyNumberFormat="1" applyFont="1" applyBorder="1" applyAlignment="1">
      <alignment horizontal="center"/>
    </xf>
    <xf numFmtId="2" fontId="0" fillId="6" borderId="7" xfId="0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/>
    </xf>
    <xf numFmtId="9" fontId="6" fillId="2" borderId="1" xfId="2" applyFont="1" applyFill="1" applyBorder="1" applyAlignment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165" fontId="6" fillId="2" borderId="6" xfId="2" applyNumberFormat="1" applyFont="1" applyFill="1" applyBorder="1" applyAlignment="1">
      <alignment horizontal="center" vertical="center"/>
    </xf>
    <xf numFmtId="9" fontId="6" fillId="2" borderId="6" xfId="2" applyFont="1" applyFill="1" applyBorder="1" applyAlignment="1">
      <alignment horizontal="center" vertical="center"/>
    </xf>
    <xf numFmtId="1" fontId="11" fillId="2" borderId="8" xfId="2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center" vertical="center" wrapText="1"/>
    </xf>
    <xf numFmtId="165" fontId="17" fillId="2" borderId="9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2" fontId="0" fillId="7" borderId="7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6" fillId="5" borderId="2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165" fontId="0" fillId="2" borderId="3" xfId="0" applyNumberFormat="1" applyFill="1" applyBorder="1"/>
    <xf numFmtId="1" fontId="0" fillId="0" borderId="42" xfId="0" applyNumberFormat="1" applyFont="1" applyBorder="1" applyAlignment="1">
      <alignment horizontal="center"/>
    </xf>
    <xf numFmtId="2" fontId="0" fillId="6" borderId="40" xfId="0" applyNumberFormat="1" applyFont="1" applyFill="1" applyBorder="1" applyAlignment="1">
      <alignment horizontal="center"/>
    </xf>
    <xf numFmtId="1" fontId="0" fillId="6" borderId="41" xfId="0" applyNumberFormat="1" applyFont="1" applyFill="1" applyBorder="1" applyAlignment="1">
      <alignment horizontal="center"/>
    </xf>
    <xf numFmtId="1" fontId="0" fillId="6" borderId="42" xfId="0" applyNumberFormat="1" applyFont="1" applyFill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2" fontId="0" fillId="7" borderId="39" xfId="0" applyNumberFormat="1" applyFont="1" applyFill="1" applyBorder="1" applyAlignment="1">
      <alignment horizontal="center"/>
    </xf>
    <xf numFmtId="1" fontId="0" fillId="7" borderId="41" xfId="0" applyNumberFormat="1" applyFont="1" applyFill="1" applyBorder="1" applyAlignment="1">
      <alignment horizontal="center"/>
    </xf>
    <xf numFmtId="1" fontId="0" fillId="7" borderId="42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0" fontId="6" fillId="2" borderId="1" xfId="2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165" fontId="8" fillId="2" borderId="15" xfId="2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 wrapText="1"/>
    </xf>
    <xf numFmtId="9" fontId="10" fillId="0" borderId="1" xfId="1" quotePrefix="1" applyNumberFormat="1" applyFont="1" applyBorder="1" applyAlignment="1">
      <alignment horizontal="center" vertical="center" wrapText="1"/>
    </xf>
    <xf numFmtId="1" fontId="0" fillId="6" borderId="7" xfId="0" applyNumberFormat="1" applyFont="1" applyFill="1" applyBorder="1" applyAlignment="1">
      <alignment horizontal="center"/>
    </xf>
    <xf numFmtId="1" fontId="0" fillId="6" borderId="3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11" fillId="2" borderId="6" xfId="2" applyNumberFormat="1" applyFont="1" applyFill="1" applyBorder="1" applyAlignment="1">
      <alignment horizontal="center" vertical="center"/>
    </xf>
    <xf numFmtId="165" fontId="11" fillId="2" borderId="45" xfId="0" applyNumberFormat="1" applyFont="1" applyFill="1" applyBorder="1" applyAlignment="1">
      <alignment horizontal="center"/>
    </xf>
    <xf numFmtId="165" fontId="11" fillId="2" borderId="46" xfId="0" applyNumberFormat="1" applyFont="1" applyFill="1" applyBorder="1" applyAlignment="1">
      <alignment horizontal="center"/>
    </xf>
    <xf numFmtId="164" fontId="11" fillId="2" borderId="40" xfId="0" applyNumberFormat="1" applyFont="1" applyFill="1" applyBorder="1" applyAlignment="1">
      <alignment horizontal="center" vertical="center"/>
    </xf>
    <xf numFmtId="165" fontId="11" fillId="2" borderId="41" xfId="0" applyNumberFormat="1" applyFont="1" applyFill="1" applyBorder="1" applyAlignment="1">
      <alignment horizontal="center" vertical="center"/>
    </xf>
    <xf numFmtId="1" fontId="11" fillId="2" borderId="42" xfId="0" applyNumberFormat="1" applyFont="1" applyFill="1" applyBorder="1" applyAlignment="1">
      <alignment horizontal="center" vertical="center"/>
    </xf>
    <xf numFmtId="1" fontId="11" fillId="2" borderId="42" xfId="2" applyNumberFormat="1" applyFont="1" applyFill="1" applyBorder="1" applyAlignment="1">
      <alignment horizontal="center" vertical="center"/>
    </xf>
    <xf numFmtId="164" fontId="11" fillId="2" borderId="41" xfId="0" applyNumberFormat="1" applyFont="1" applyFill="1" applyBorder="1" applyAlignment="1">
      <alignment horizontal="center" vertical="center"/>
    </xf>
    <xf numFmtId="9" fontId="11" fillId="2" borderId="40" xfId="2" applyFont="1" applyFill="1" applyBorder="1" applyAlignment="1">
      <alignment horizontal="center" vertical="center"/>
    </xf>
    <xf numFmtId="165" fontId="11" fillId="2" borderId="4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2" fontId="4" fillId="2" borderId="36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164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NumberFormat="1" applyFill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65" fontId="11" fillId="2" borderId="30" xfId="0" applyNumberFormat="1" applyFont="1" applyFill="1" applyBorder="1" applyAlignment="1">
      <alignment horizontal="center"/>
    </xf>
    <xf numFmtId="165" fontId="11" fillId="2" borderId="2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title>
      <c:tx>
        <c:rich>
          <a:bodyPr/>
          <a:lstStyle/>
          <a:p>
            <a:pPr>
              <a:defRPr/>
            </a:pPr>
            <a:r>
              <a:rPr lang="ru-RU"/>
              <a:t>Не преодолели минимальный порог (%)</a:t>
            </a:r>
          </a:p>
        </c:rich>
      </c:tx>
      <c:layout>
        <c:manualLayout>
          <c:xMode val="edge"/>
          <c:yMode val="edge"/>
          <c:x val="0.16558018252933923"/>
          <c:y val="3.539816018143363E-2"/>
        </c:manualLayout>
      </c:layout>
    </c:title>
    <c:plotArea>
      <c:layout>
        <c:manualLayout>
          <c:layoutTarget val="inner"/>
          <c:xMode val="edge"/>
          <c:yMode val="edge"/>
          <c:x val="5.4758800521512413E-2"/>
          <c:y val="0.19469082633557216"/>
          <c:w val="0.93176879617559283"/>
          <c:h val="0.40919982347339329"/>
        </c:manualLayout>
      </c:layout>
      <c:barChart>
        <c:barDir val="col"/>
        <c:grouping val="clustered"/>
        <c:ser>
          <c:idx val="0"/>
          <c:order val="0"/>
          <c:tx>
            <c:strRef>
              <c:f>'не сдали %'!$A$6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</c:spPr>
          <c:dLbls>
            <c:delete val="1"/>
          </c:dLbls>
          <c:cat>
            <c:strRef>
              <c:f>'не сдали %'!$B$4:$M$4</c:f>
              <c:strCache>
                <c:ptCount val="12"/>
                <c:pt idx="0">
                  <c:v>Математика (База)</c:v>
                </c:pt>
                <c:pt idx="1">
                  <c:v>Русский язык</c:v>
                </c:pt>
                <c:pt idx="2">
                  <c:v>Математика (профиль)</c:v>
                </c:pt>
                <c:pt idx="3">
                  <c:v>География</c:v>
                </c:pt>
                <c:pt idx="4">
                  <c:v>Химия</c:v>
                </c:pt>
                <c:pt idx="5">
                  <c:v>Обществознание</c:v>
                </c:pt>
                <c:pt idx="6">
                  <c:v>Биология</c:v>
                </c:pt>
                <c:pt idx="7">
                  <c:v>Информатика и ИКТ</c:v>
                </c:pt>
                <c:pt idx="8">
                  <c:v>История</c:v>
                </c:pt>
                <c:pt idx="9">
                  <c:v>Английский язык</c:v>
                </c:pt>
                <c:pt idx="10">
                  <c:v>Литература</c:v>
                </c:pt>
                <c:pt idx="11">
                  <c:v>Физика</c:v>
                </c:pt>
              </c:strCache>
            </c:strRef>
          </c:cat>
          <c:val>
            <c:numRef>
              <c:f>'не сдали %'!$B$6:$M$6</c:f>
              <c:numCache>
                <c:formatCode>0.0</c:formatCode>
                <c:ptCount val="12"/>
                <c:pt idx="0">
                  <c:v>0.6</c:v>
                </c:pt>
                <c:pt idx="1">
                  <c:v>0.57999999999999996</c:v>
                </c:pt>
                <c:pt idx="2">
                  <c:v>14.4</c:v>
                </c:pt>
                <c:pt idx="3">
                  <c:v>0</c:v>
                </c:pt>
                <c:pt idx="4">
                  <c:v>20</c:v>
                </c:pt>
                <c:pt idx="5">
                  <c:v>30</c:v>
                </c:pt>
                <c:pt idx="6">
                  <c:v>10</c:v>
                </c:pt>
                <c:pt idx="7">
                  <c:v>0</c:v>
                </c:pt>
                <c:pt idx="8">
                  <c:v>7.1</c:v>
                </c:pt>
                <c:pt idx="9">
                  <c:v>0</c:v>
                </c:pt>
                <c:pt idx="10">
                  <c:v>0</c:v>
                </c:pt>
                <c:pt idx="11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'не сдали %'!$A$7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</c:dLbls>
          <c:cat>
            <c:strRef>
              <c:f>'не сдали %'!$B$4:$M$4</c:f>
              <c:strCache>
                <c:ptCount val="12"/>
                <c:pt idx="0">
                  <c:v>Математика (База)</c:v>
                </c:pt>
                <c:pt idx="1">
                  <c:v>Русский язык</c:v>
                </c:pt>
                <c:pt idx="2">
                  <c:v>Математика (профиль)</c:v>
                </c:pt>
                <c:pt idx="3">
                  <c:v>География</c:v>
                </c:pt>
                <c:pt idx="4">
                  <c:v>Химия</c:v>
                </c:pt>
                <c:pt idx="5">
                  <c:v>Обществознание</c:v>
                </c:pt>
                <c:pt idx="6">
                  <c:v>Биология</c:v>
                </c:pt>
                <c:pt idx="7">
                  <c:v>Информатика и ИКТ</c:v>
                </c:pt>
                <c:pt idx="8">
                  <c:v>История</c:v>
                </c:pt>
                <c:pt idx="9">
                  <c:v>Английский язык</c:v>
                </c:pt>
                <c:pt idx="10">
                  <c:v>Литература</c:v>
                </c:pt>
                <c:pt idx="11">
                  <c:v>Физика</c:v>
                </c:pt>
              </c:strCache>
            </c:strRef>
          </c:cat>
          <c:val>
            <c:numRef>
              <c:f>'не сдали %'!$B$7:$M$7</c:f>
              <c:numCache>
                <c:formatCode>0.0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40</c:v>
                </c:pt>
                <c:pt idx="5">
                  <c:v>25.9</c:v>
                </c:pt>
                <c:pt idx="6">
                  <c:v>22.2</c:v>
                </c:pt>
                <c:pt idx="7">
                  <c:v>0</c:v>
                </c:pt>
                <c:pt idx="8">
                  <c:v>16.7</c:v>
                </c:pt>
                <c:pt idx="9">
                  <c:v>0</c:v>
                </c:pt>
                <c:pt idx="10">
                  <c:v>0</c:v>
                </c:pt>
                <c:pt idx="11">
                  <c:v>11.1</c:v>
                </c:pt>
              </c:numCache>
            </c:numRef>
          </c:val>
        </c:ser>
        <c:ser>
          <c:idx val="2"/>
          <c:order val="2"/>
          <c:tx>
            <c:strRef>
              <c:f>'не сдали %'!$A$8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rgbClr val="0070C0"/>
            </a:solidFill>
          </c:spPr>
          <c:dLbls>
            <c:delete val="1"/>
          </c:dLbls>
          <c:cat>
            <c:strRef>
              <c:f>'не сдали %'!$B$4:$M$4</c:f>
              <c:strCache>
                <c:ptCount val="12"/>
                <c:pt idx="0">
                  <c:v>Математика (База)</c:v>
                </c:pt>
                <c:pt idx="1">
                  <c:v>Русский язык</c:v>
                </c:pt>
                <c:pt idx="2">
                  <c:v>Математика (профиль)</c:v>
                </c:pt>
                <c:pt idx="3">
                  <c:v>География</c:v>
                </c:pt>
                <c:pt idx="4">
                  <c:v>Химия</c:v>
                </c:pt>
                <c:pt idx="5">
                  <c:v>Обществознание</c:v>
                </c:pt>
                <c:pt idx="6">
                  <c:v>Биология</c:v>
                </c:pt>
                <c:pt idx="7">
                  <c:v>Информатика и ИКТ</c:v>
                </c:pt>
                <c:pt idx="8">
                  <c:v>История</c:v>
                </c:pt>
                <c:pt idx="9">
                  <c:v>Английский язык</c:v>
                </c:pt>
                <c:pt idx="10">
                  <c:v>Литература</c:v>
                </c:pt>
                <c:pt idx="11">
                  <c:v>Физика</c:v>
                </c:pt>
              </c:strCache>
            </c:strRef>
          </c:cat>
          <c:val>
            <c:numRef>
              <c:f>'не сдали %'!$B$8:$M$8</c:f>
              <c:numCache>
                <c:formatCode>0.0</c:formatCode>
                <c:ptCount val="12"/>
              </c:numCache>
            </c:numRef>
          </c:val>
        </c:ser>
        <c:dLbls>
          <c:showVal val="1"/>
        </c:dLbls>
        <c:axId val="78312576"/>
        <c:axId val="78314112"/>
      </c:barChart>
      <c:catAx>
        <c:axId val="783125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8314112"/>
        <c:crosses val="autoZero"/>
        <c:auto val="1"/>
        <c:lblAlgn val="ctr"/>
        <c:lblOffset val="100"/>
      </c:catAx>
      <c:valAx>
        <c:axId val="78314112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78312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7877252957461163"/>
          <c:y val="4.3166424585276524E-2"/>
          <c:w val="0.19690938893394574"/>
          <c:h val="5.8520755293937743E-2"/>
        </c:manualLayout>
      </c:layout>
    </c:legend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по ЕГЭ</a:t>
            </a:r>
          </a:p>
        </c:rich>
      </c:tx>
      <c:layout>
        <c:manualLayout>
          <c:xMode val="edge"/>
          <c:yMode val="edge"/>
          <c:x val="0.34273624823695326"/>
          <c:y val="3.1325301204819286E-2"/>
        </c:manualLayout>
      </c:layout>
    </c:title>
    <c:plotArea>
      <c:layout>
        <c:manualLayout>
          <c:layoutTarget val="inner"/>
          <c:xMode val="edge"/>
          <c:yMode val="edge"/>
          <c:x val="0.11001418013802736"/>
          <c:y val="0.23132557337816867"/>
          <c:w val="0.86882993544905673"/>
          <c:h val="0.47710899509248694"/>
        </c:manualLayout>
      </c:layout>
      <c:barChart>
        <c:barDir val="col"/>
        <c:grouping val="clustered"/>
        <c:ser>
          <c:idx val="1"/>
          <c:order val="1"/>
          <c:tx>
            <c:strRef>
              <c:f>'Средний балл'!$B$5</c:f>
              <c:strCache>
                <c:ptCount val="1"/>
                <c:pt idx="0">
                  <c:v>2016 год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ctr"/>
            <c:showVal val="1"/>
          </c:dLbls>
          <c:cat>
            <c:strRef>
              <c:f>'Средний балл'!$C$2:$N$2</c:f>
              <c:strCache>
                <c:ptCount val="12"/>
                <c:pt idx="0">
                  <c:v>русский</c:v>
                </c:pt>
                <c:pt idx="1">
                  <c:v>математика (проф)</c:v>
                </c:pt>
                <c:pt idx="2">
                  <c:v>математика (баз)</c:v>
                </c:pt>
                <c:pt idx="3">
                  <c:v>физика</c:v>
                </c:pt>
                <c:pt idx="4">
                  <c:v>химия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обществознание</c:v>
                </c:pt>
                <c:pt idx="8">
                  <c:v>биология</c:v>
                </c:pt>
                <c:pt idx="9">
                  <c:v>литература</c:v>
                </c:pt>
                <c:pt idx="10">
                  <c:v>информатика</c:v>
                </c:pt>
                <c:pt idx="11">
                  <c:v>английский язык</c:v>
                </c:pt>
              </c:strCache>
            </c:strRef>
          </c:cat>
          <c:val>
            <c:numRef>
              <c:f>'Средний балл'!$C$5:$N$5</c:f>
              <c:numCache>
                <c:formatCode>0.0</c:formatCode>
                <c:ptCount val="12"/>
                <c:pt idx="0">
                  <c:v>55.05</c:v>
                </c:pt>
                <c:pt idx="1">
                  <c:v>47.21</c:v>
                </c:pt>
                <c:pt idx="2">
                  <c:v>4.0599999999999996</c:v>
                </c:pt>
                <c:pt idx="3">
                  <c:v>43</c:v>
                </c:pt>
                <c:pt idx="4">
                  <c:v>38.799999999999997</c:v>
                </c:pt>
                <c:pt idx="5">
                  <c:v>42.7</c:v>
                </c:pt>
                <c:pt idx="6">
                  <c:v>65</c:v>
                </c:pt>
                <c:pt idx="7">
                  <c:v>48.4</c:v>
                </c:pt>
                <c:pt idx="8">
                  <c:v>45.4</c:v>
                </c:pt>
                <c:pt idx="9">
                  <c:v>54.5</c:v>
                </c:pt>
                <c:pt idx="10">
                  <c:v>48.5</c:v>
                </c:pt>
                <c:pt idx="11">
                  <c:v>52.3</c:v>
                </c:pt>
              </c:numCache>
            </c:numRef>
          </c:val>
        </c:ser>
        <c:axId val="80229504"/>
        <c:axId val="80231040"/>
      </c:barChart>
      <c:lineChart>
        <c:grouping val="standard"/>
        <c:ser>
          <c:idx val="0"/>
          <c:order val="0"/>
          <c:tx>
            <c:strRef>
              <c:f>'Средний балл'!$B$4</c:f>
              <c:strCache>
                <c:ptCount val="1"/>
                <c:pt idx="0">
                  <c:v>2015 год</c:v>
                </c:pt>
              </c:strCache>
            </c:strRef>
          </c:tx>
          <c:cat>
            <c:strRef>
              <c:f>'Средний балл'!$C$2:$N$2</c:f>
              <c:strCache>
                <c:ptCount val="12"/>
                <c:pt idx="0">
                  <c:v>русский</c:v>
                </c:pt>
                <c:pt idx="1">
                  <c:v>математика (проф)</c:v>
                </c:pt>
                <c:pt idx="2">
                  <c:v>математика (баз)</c:v>
                </c:pt>
                <c:pt idx="3">
                  <c:v>физика</c:v>
                </c:pt>
                <c:pt idx="4">
                  <c:v>химия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обществознание</c:v>
                </c:pt>
                <c:pt idx="8">
                  <c:v>биология</c:v>
                </c:pt>
                <c:pt idx="9">
                  <c:v>литература</c:v>
                </c:pt>
                <c:pt idx="10">
                  <c:v>информатика</c:v>
                </c:pt>
                <c:pt idx="11">
                  <c:v>английский язык</c:v>
                </c:pt>
              </c:strCache>
            </c:strRef>
          </c:cat>
          <c:val>
            <c:numRef>
              <c:f>'Средний балл'!$C$4:$N$4</c:f>
              <c:numCache>
                <c:formatCode>0.0</c:formatCode>
                <c:ptCount val="12"/>
                <c:pt idx="0">
                  <c:v>55.7</c:v>
                </c:pt>
                <c:pt idx="1">
                  <c:v>41.8</c:v>
                </c:pt>
                <c:pt idx="2">
                  <c:v>3.51</c:v>
                </c:pt>
                <c:pt idx="3">
                  <c:v>44.2</c:v>
                </c:pt>
                <c:pt idx="4">
                  <c:v>43.2</c:v>
                </c:pt>
                <c:pt idx="5">
                  <c:v>48.1</c:v>
                </c:pt>
                <c:pt idx="6">
                  <c:v>58</c:v>
                </c:pt>
                <c:pt idx="7">
                  <c:v>46.7</c:v>
                </c:pt>
                <c:pt idx="8">
                  <c:v>44.2</c:v>
                </c:pt>
                <c:pt idx="9">
                  <c:v>40</c:v>
                </c:pt>
                <c:pt idx="10">
                  <c:v>48</c:v>
                </c:pt>
                <c:pt idx="11">
                  <c:v>42.7</c:v>
                </c:pt>
              </c:numCache>
            </c:numRef>
          </c:val>
        </c:ser>
        <c:ser>
          <c:idx val="2"/>
          <c:order val="2"/>
          <c:tx>
            <c:strRef>
              <c:f>'Средний балл'!$B$6</c:f>
              <c:strCache>
                <c:ptCount val="1"/>
                <c:pt idx="0">
                  <c:v>край 2016</c:v>
                </c:pt>
              </c:strCache>
            </c:strRef>
          </c:tx>
          <c:cat>
            <c:strRef>
              <c:f>'Средний балл'!$C$2:$N$2</c:f>
              <c:strCache>
                <c:ptCount val="12"/>
                <c:pt idx="0">
                  <c:v>русский</c:v>
                </c:pt>
                <c:pt idx="1">
                  <c:v>математика (проф)</c:v>
                </c:pt>
                <c:pt idx="2">
                  <c:v>математика (баз)</c:v>
                </c:pt>
                <c:pt idx="3">
                  <c:v>физика</c:v>
                </c:pt>
                <c:pt idx="4">
                  <c:v>химия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обществознание</c:v>
                </c:pt>
                <c:pt idx="8">
                  <c:v>биология</c:v>
                </c:pt>
                <c:pt idx="9">
                  <c:v>литература</c:v>
                </c:pt>
                <c:pt idx="10">
                  <c:v>информатика</c:v>
                </c:pt>
                <c:pt idx="11">
                  <c:v>английский язык</c:v>
                </c:pt>
              </c:strCache>
            </c:strRef>
          </c:cat>
          <c:val>
            <c:numRef>
              <c:f>'Средний балл'!$C$6:$N$6</c:f>
              <c:numCache>
                <c:formatCode>0.0</c:formatCode>
                <c:ptCount val="12"/>
              </c:numCache>
            </c:numRef>
          </c:val>
        </c:ser>
        <c:marker val="1"/>
        <c:axId val="80229504"/>
        <c:axId val="80231040"/>
      </c:lineChart>
      <c:catAx>
        <c:axId val="80229504"/>
        <c:scaling>
          <c:orientation val="minMax"/>
        </c:scaling>
        <c:axPos val="b"/>
        <c:numFmt formatCode="General" sourceLinked="1"/>
        <c:tickLblPos val="nextTo"/>
        <c:spPr>
          <a:effectLst>
            <a:innerShdw blurRad="63500" dist="50800" dir="16200000">
              <a:prstClr val="black">
                <a:alpha val="50000"/>
              </a:prstClr>
            </a:innerShdw>
          </a:effectLst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80231040"/>
        <c:crosses val="autoZero"/>
        <c:auto val="1"/>
        <c:lblAlgn val="ctr"/>
        <c:lblOffset val="100"/>
      </c:catAx>
      <c:valAx>
        <c:axId val="802310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средний балл</a:t>
                </a:r>
              </a:p>
            </c:rich>
          </c:tx>
          <c:layout/>
        </c:title>
        <c:numFmt formatCode="0.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0229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451354723113771"/>
          <c:y val="0.11084362647440153"/>
          <c:w val="0.56232437094869514"/>
          <c:h val="5.8097713689403432E-2"/>
        </c:manualLayout>
      </c:layout>
    </c:legend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123825</xdr:rowOff>
    </xdr:from>
    <xdr:to>
      <xdr:col>13</xdr:col>
      <xdr:colOff>0</xdr:colOff>
      <xdr:row>38</xdr:row>
      <xdr:rowOff>0</xdr:rowOff>
    </xdr:to>
    <xdr:graphicFrame macro="">
      <xdr:nvGraphicFramePr>
        <xdr:cNvPr id="209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28575</xdr:rowOff>
    </xdr:from>
    <xdr:to>
      <xdr:col>13</xdr:col>
      <xdr:colOff>523875</xdr:colOff>
      <xdr:row>35</xdr:row>
      <xdr:rowOff>95250</xdr:rowOff>
    </xdr:to>
    <xdr:graphicFrame macro="">
      <xdr:nvGraphicFramePr>
        <xdr:cNvPr id="414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1"/>
  <sheetViews>
    <sheetView zoomScaleSheetLayoutView="100" workbookViewId="0">
      <pane xSplit="2" topLeftCell="T1" activePane="topRight" state="frozen"/>
      <selection pane="topRight" activeCell="T15" sqref="T15"/>
    </sheetView>
  </sheetViews>
  <sheetFormatPr defaultRowHeight="12.75"/>
  <cols>
    <col min="2" max="2" width="17.42578125" customWidth="1"/>
    <col min="3" max="3" width="6.5703125" customWidth="1"/>
    <col min="4" max="4" width="6.28515625" customWidth="1"/>
    <col min="5" max="5" width="6" style="7" customWidth="1"/>
    <col min="6" max="6" width="6.5703125" customWidth="1"/>
    <col min="7" max="7" width="5.140625" customWidth="1"/>
    <col min="8" max="8" width="5.5703125" style="7" customWidth="1"/>
    <col min="9" max="9" width="6.5703125" customWidth="1"/>
    <col min="10" max="10" width="6.42578125" customWidth="1"/>
    <col min="11" max="11" width="4.85546875" style="7" customWidth="1"/>
    <col min="12" max="12" width="6.5703125" customWidth="1"/>
    <col min="13" max="13" width="6" customWidth="1"/>
    <col min="14" max="14" width="4.85546875" style="7" customWidth="1"/>
    <col min="15" max="17" width="6.5703125" customWidth="1"/>
    <col min="18" max="18" width="4.85546875" customWidth="1"/>
    <col min="19" max="19" width="4.85546875" style="7" customWidth="1"/>
    <col min="20" max="20" width="5" style="7" customWidth="1"/>
    <col min="21" max="23" width="6.42578125" style="7" customWidth="1"/>
    <col min="24" max="24" width="5" style="7" customWidth="1"/>
    <col min="25" max="25" width="4.85546875" style="7" customWidth="1"/>
    <col min="26" max="26" width="6.5703125" customWidth="1"/>
    <col min="27" max="27" width="6" customWidth="1"/>
    <col min="28" max="28" width="4.85546875" style="7" customWidth="1"/>
    <col min="29" max="29" width="6.5703125" customWidth="1"/>
    <col min="30" max="30" width="5.7109375" customWidth="1"/>
    <col min="31" max="31" width="4.85546875" style="7" customWidth="1"/>
    <col min="32" max="32" width="6.5703125" customWidth="1"/>
    <col min="33" max="33" width="6.42578125" customWidth="1"/>
    <col min="34" max="34" width="4.85546875" style="7" customWidth="1"/>
    <col min="35" max="35" width="6.5703125" customWidth="1"/>
    <col min="36" max="36" width="5.7109375" customWidth="1"/>
    <col min="37" max="37" width="4.85546875" style="7" customWidth="1"/>
    <col min="38" max="38" width="6.5703125" customWidth="1"/>
    <col min="39" max="39" width="6" customWidth="1"/>
    <col min="40" max="40" width="4.85546875" style="7" customWidth="1"/>
    <col min="41" max="41" width="8.5703125" customWidth="1"/>
    <col min="42" max="42" width="6.140625" customWidth="1"/>
    <col min="43" max="43" width="4.85546875" customWidth="1"/>
  </cols>
  <sheetData>
    <row r="1" spans="1:43" ht="21" thickBot="1">
      <c r="A1" s="2" t="s">
        <v>110</v>
      </c>
    </row>
    <row r="2" spans="1:43" ht="30.75" customHeight="1" thickBot="1">
      <c r="A2" s="180" t="s">
        <v>40</v>
      </c>
      <c r="B2" s="148" t="s">
        <v>39</v>
      </c>
      <c r="C2" s="162" t="s">
        <v>9</v>
      </c>
      <c r="D2" s="163"/>
      <c r="E2" s="48">
        <v>37</v>
      </c>
      <c r="F2" s="160" t="s">
        <v>8</v>
      </c>
      <c r="G2" s="161"/>
      <c r="H2" s="49">
        <v>32</v>
      </c>
      <c r="I2" s="175" t="s">
        <v>22</v>
      </c>
      <c r="J2" s="176"/>
      <c r="K2" s="52">
        <v>24</v>
      </c>
      <c r="L2" s="160" t="s">
        <v>3</v>
      </c>
      <c r="M2" s="161"/>
      <c r="N2" s="49">
        <v>36</v>
      </c>
      <c r="O2" s="170" t="s">
        <v>57</v>
      </c>
      <c r="P2" s="171"/>
      <c r="Q2" s="171"/>
      <c r="R2" s="172"/>
      <c r="S2" s="90">
        <v>22</v>
      </c>
      <c r="T2" s="173" t="s">
        <v>81</v>
      </c>
      <c r="U2" s="173"/>
      <c r="V2" s="173"/>
      <c r="W2" s="173"/>
      <c r="X2" s="174"/>
      <c r="Y2" s="52">
        <v>3</v>
      </c>
      <c r="Z2" s="166" t="s">
        <v>80</v>
      </c>
      <c r="AA2" s="167"/>
      <c r="AB2" s="81">
        <v>27</v>
      </c>
      <c r="AC2" s="164" t="s">
        <v>4</v>
      </c>
      <c r="AD2" s="165"/>
      <c r="AE2" s="48">
        <v>40</v>
      </c>
      <c r="AF2" s="160" t="s">
        <v>1</v>
      </c>
      <c r="AG2" s="161"/>
      <c r="AH2" s="49">
        <v>36</v>
      </c>
      <c r="AI2" s="162" t="s">
        <v>2</v>
      </c>
      <c r="AJ2" s="163"/>
      <c r="AK2" s="48">
        <v>32</v>
      </c>
      <c r="AL2" s="160" t="s">
        <v>0</v>
      </c>
      <c r="AM2" s="161"/>
      <c r="AN2" s="49">
        <v>36</v>
      </c>
      <c r="AO2" s="164" t="s">
        <v>86</v>
      </c>
      <c r="AP2" s="165"/>
      <c r="AQ2" s="48">
        <v>42</v>
      </c>
    </row>
    <row r="3" spans="1:43" s="6" customFormat="1" ht="136.5" customHeight="1">
      <c r="A3" s="181"/>
      <c r="B3" s="149"/>
      <c r="C3" s="44" t="s">
        <v>5</v>
      </c>
      <c r="D3" s="45" t="s">
        <v>6</v>
      </c>
      <c r="E3" s="47" t="s">
        <v>7</v>
      </c>
      <c r="F3" s="50" t="s">
        <v>5</v>
      </c>
      <c r="G3" s="46" t="s">
        <v>6</v>
      </c>
      <c r="H3" s="51" t="s">
        <v>7</v>
      </c>
      <c r="I3" s="53" t="s">
        <v>5</v>
      </c>
      <c r="J3" s="54" t="s">
        <v>103</v>
      </c>
      <c r="K3" s="55" t="s">
        <v>7</v>
      </c>
      <c r="L3" s="50" t="s">
        <v>5</v>
      </c>
      <c r="M3" s="46" t="s">
        <v>6</v>
      </c>
      <c r="N3" s="89" t="s">
        <v>7</v>
      </c>
      <c r="O3" s="75" t="s">
        <v>87</v>
      </c>
      <c r="P3" s="77" t="s">
        <v>88</v>
      </c>
      <c r="Q3" s="77" t="s">
        <v>89</v>
      </c>
      <c r="R3" s="77" t="s">
        <v>6</v>
      </c>
      <c r="S3" s="76" t="s">
        <v>7</v>
      </c>
      <c r="T3" s="80" t="s">
        <v>5</v>
      </c>
      <c r="U3" s="80" t="s">
        <v>82</v>
      </c>
      <c r="V3" s="80" t="s">
        <v>83</v>
      </c>
      <c r="W3" s="80" t="s">
        <v>84</v>
      </c>
      <c r="X3" s="78" t="s">
        <v>85</v>
      </c>
      <c r="Y3" s="79" t="s">
        <v>7</v>
      </c>
      <c r="Z3" s="82" t="s">
        <v>5</v>
      </c>
      <c r="AA3" s="83" t="s">
        <v>6</v>
      </c>
      <c r="AB3" s="84" t="s">
        <v>7</v>
      </c>
      <c r="AC3" s="44" t="s">
        <v>5</v>
      </c>
      <c r="AD3" s="45" t="s">
        <v>6</v>
      </c>
      <c r="AE3" s="47" t="s">
        <v>7</v>
      </c>
      <c r="AF3" s="50" t="s">
        <v>5</v>
      </c>
      <c r="AG3" s="46" t="s">
        <v>6</v>
      </c>
      <c r="AH3" s="51" t="s">
        <v>7</v>
      </c>
      <c r="AI3" s="44" t="s">
        <v>5</v>
      </c>
      <c r="AJ3" s="45" t="s">
        <v>6</v>
      </c>
      <c r="AK3" s="47" t="s">
        <v>7</v>
      </c>
      <c r="AL3" s="50" t="s">
        <v>5</v>
      </c>
      <c r="AM3" s="46" t="s">
        <v>6</v>
      </c>
      <c r="AN3" s="51" t="s">
        <v>7</v>
      </c>
      <c r="AO3" s="44" t="s">
        <v>5</v>
      </c>
      <c r="AP3" s="45" t="s">
        <v>6</v>
      </c>
      <c r="AQ3" s="47" t="s">
        <v>7</v>
      </c>
    </row>
    <row r="4" spans="1:43">
      <c r="A4" s="21">
        <v>124002</v>
      </c>
      <c r="B4" s="9" t="s">
        <v>61</v>
      </c>
      <c r="C4" s="33">
        <v>65</v>
      </c>
      <c r="D4" s="42"/>
      <c r="E4" s="34">
        <v>10</v>
      </c>
      <c r="F4" s="33">
        <v>71</v>
      </c>
      <c r="G4" s="42"/>
      <c r="H4" s="34">
        <v>1</v>
      </c>
      <c r="I4" s="56">
        <v>64.84</v>
      </c>
      <c r="J4" s="57"/>
      <c r="K4" s="58">
        <v>43</v>
      </c>
      <c r="L4" s="33">
        <v>49.86</v>
      </c>
      <c r="M4" s="42"/>
      <c r="N4" s="65">
        <v>14</v>
      </c>
      <c r="O4" s="33">
        <v>61.5</v>
      </c>
      <c r="P4" s="88">
        <v>51</v>
      </c>
      <c r="Q4" s="88">
        <v>10.5</v>
      </c>
      <c r="R4" s="42"/>
      <c r="S4" s="34">
        <v>2</v>
      </c>
      <c r="T4" s="66">
        <f t="shared" ref="T4:T10" si="0">(U4*5+V4*4+W4*3+X4*2)/Y4</f>
        <v>4.4878048780487809</v>
      </c>
      <c r="U4" s="123">
        <v>24</v>
      </c>
      <c r="V4" s="123">
        <v>13</v>
      </c>
      <c r="W4" s="123">
        <v>4</v>
      </c>
      <c r="X4" s="57"/>
      <c r="Y4" s="58">
        <v>41</v>
      </c>
      <c r="Z4" s="85">
        <v>54.46</v>
      </c>
      <c r="AA4" s="86">
        <v>1</v>
      </c>
      <c r="AB4" s="87">
        <v>39</v>
      </c>
      <c r="AC4" s="33">
        <v>55</v>
      </c>
      <c r="AD4" s="42"/>
      <c r="AE4" s="34">
        <v>1</v>
      </c>
      <c r="AF4" s="33">
        <v>45</v>
      </c>
      <c r="AG4" s="43">
        <v>1</v>
      </c>
      <c r="AH4" s="35">
        <v>3</v>
      </c>
      <c r="AI4" s="33">
        <v>54.8</v>
      </c>
      <c r="AJ4" s="42"/>
      <c r="AK4" s="34">
        <v>10</v>
      </c>
      <c r="AL4" s="33">
        <v>38.5</v>
      </c>
      <c r="AM4" s="42">
        <v>1</v>
      </c>
      <c r="AN4" s="34">
        <v>2</v>
      </c>
      <c r="AO4" s="33">
        <v>51.81</v>
      </c>
      <c r="AP4" s="42">
        <v>7</v>
      </c>
      <c r="AQ4" s="34">
        <v>32</v>
      </c>
    </row>
    <row r="5" spans="1:43">
      <c r="A5" s="21">
        <v>124004</v>
      </c>
      <c r="B5" s="9" t="s">
        <v>24</v>
      </c>
      <c r="C5" s="33">
        <v>65</v>
      </c>
      <c r="D5" s="42"/>
      <c r="E5" s="34">
        <v>2</v>
      </c>
      <c r="F5" s="33">
        <v>38</v>
      </c>
      <c r="G5" s="42"/>
      <c r="H5" s="34">
        <v>1</v>
      </c>
      <c r="I5" s="56">
        <v>55.62</v>
      </c>
      <c r="J5" s="57"/>
      <c r="K5" s="58">
        <v>39</v>
      </c>
      <c r="L5" s="33">
        <v>40.799999999999997</v>
      </c>
      <c r="M5" s="42">
        <v>3</v>
      </c>
      <c r="N5" s="65">
        <v>15</v>
      </c>
      <c r="O5" s="33">
        <v>43.5</v>
      </c>
      <c r="P5" s="88">
        <v>33</v>
      </c>
      <c r="Q5" s="88">
        <v>10.5</v>
      </c>
      <c r="R5" s="42"/>
      <c r="S5" s="34">
        <v>2</v>
      </c>
      <c r="T5" s="66">
        <f t="shared" si="0"/>
        <v>4.1538461538461542</v>
      </c>
      <c r="U5" s="123">
        <v>16</v>
      </c>
      <c r="V5" s="123">
        <v>13</v>
      </c>
      <c r="W5" s="123">
        <v>10</v>
      </c>
      <c r="X5" s="57"/>
      <c r="Y5" s="58">
        <v>39</v>
      </c>
      <c r="Z5" s="85">
        <v>41.05</v>
      </c>
      <c r="AA5" s="86">
        <v>8</v>
      </c>
      <c r="AB5" s="87">
        <v>38</v>
      </c>
      <c r="AC5" s="33"/>
      <c r="AD5" s="42"/>
      <c r="AE5" s="34"/>
      <c r="AF5" s="33">
        <v>44</v>
      </c>
      <c r="AG5" s="43"/>
      <c r="AH5" s="35">
        <v>2</v>
      </c>
      <c r="AI5" s="33">
        <v>44.4</v>
      </c>
      <c r="AJ5" s="42">
        <v>1</v>
      </c>
      <c r="AK5" s="34">
        <v>5</v>
      </c>
      <c r="AL5" s="33">
        <v>38</v>
      </c>
      <c r="AM5" s="42"/>
      <c r="AN5" s="34">
        <v>1</v>
      </c>
      <c r="AO5" s="33">
        <v>49.18</v>
      </c>
      <c r="AP5" s="42">
        <v>5</v>
      </c>
      <c r="AQ5" s="34">
        <v>22</v>
      </c>
    </row>
    <row r="6" spans="1:43">
      <c r="A6" s="21">
        <v>124006</v>
      </c>
      <c r="B6" s="9" t="s">
        <v>114</v>
      </c>
      <c r="C6" s="33"/>
      <c r="D6" s="42"/>
      <c r="E6" s="34"/>
      <c r="F6" s="33"/>
      <c r="G6" s="42"/>
      <c r="H6" s="34"/>
      <c r="I6" s="56">
        <v>49</v>
      </c>
      <c r="J6" s="57"/>
      <c r="K6" s="58">
        <v>1</v>
      </c>
      <c r="L6" s="33">
        <v>36</v>
      </c>
      <c r="M6" s="42"/>
      <c r="N6" s="65">
        <v>1</v>
      </c>
      <c r="O6" s="33"/>
      <c r="P6" s="88"/>
      <c r="Q6" s="88"/>
      <c r="R6" s="42"/>
      <c r="S6" s="34"/>
      <c r="T6" s="66">
        <f t="shared" si="0"/>
        <v>5</v>
      </c>
      <c r="U6" s="123">
        <v>1</v>
      </c>
      <c r="V6" s="123"/>
      <c r="W6" s="123"/>
      <c r="X6" s="57"/>
      <c r="Y6" s="58">
        <v>1</v>
      </c>
      <c r="Z6" s="85">
        <v>50</v>
      </c>
      <c r="AA6" s="86"/>
      <c r="AB6" s="87">
        <v>1</v>
      </c>
      <c r="AC6" s="33"/>
      <c r="AD6" s="42"/>
      <c r="AE6" s="34"/>
      <c r="AF6" s="33"/>
      <c r="AG6" s="43"/>
      <c r="AH6" s="35"/>
      <c r="AI6" s="33"/>
      <c r="AJ6" s="42"/>
      <c r="AK6" s="34"/>
      <c r="AL6" s="33"/>
      <c r="AM6" s="42"/>
      <c r="AN6" s="34"/>
      <c r="AO6" s="33"/>
      <c r="AP6" s="42"/>
      <c r="AQ6" s="34"/>
    </row>
    <row r="7" spans="1:43">
      <c r="A7" s="21">
        <v>124007</v>
      </c>
      <c r="B7" s="9" t="s">
        <v>115</v>
      </c>
      <c r="C7" s="33"/>
      <c r="D7" s="42"/>
      <c r="E7" s="34"/>
      <c r="F7" s="33"/>
      <c r="G7" s="42"/>
      <c r="H7" s="34"/>
      <c r="I7" s="56">
        <v>49.16</v>
      </c>
      <c r="J7" s="57"/>
      <c r="K7" s="58">
        <v>19</v>
      </c>
      <c r="L7" s="33"/>
      <c r="M7" s="42"/>
      <c r="N7" s="65"/>
      <c r="O7" s="33">
        <v>33</v>
      </c>
      <c r="P7" s="88">
        <v>27</v>
      </c>
      <c r="Q7" s="88">
        <v>6</v>
      </c>
      <c r="R7" s="42"/>
      <c r="S7" s="34">
        <v>1</v>
      </c>
      <c r="T7" s="66">
        <f t="shared" si="0"/>
        <v>3.7894736842105261</v>
      </c>
      <c r="U7" s="123">
        <v>3</v>
      </c>
      <c r="V7" s="123">
        <v>9</v>
      </c>
      <c r="W7" s="123">
        <v>7</v>
      </c>
      <c r="X7" s="57"/>
      <c r="Y7" s="58">
        <v>19</v>
      </c>
      <c r="Z7" s="85">
        <v>32.69</v>
      </c>
      <c r="AA7" s="86">
        <v>3</v>
      </c>
      <c r="AB7" s="87">
        <v>13</v>
      </c>
      <c r="AC7" s="33"/>
      <c r="AD7" s="42"/>
      <c r="AE7" s="34"/>
      <c r="AF7" s="33">
        <v>47</v>
      </c>
      <c r="AG7" s="43">
        <v>1</v>
      </c>
      <c r="AH7" s="35">
        <v>3</v>
      </c>
      <c r="AI7" s="33">
        <v>37.6</v>
      </c>
      <c r="AJ7" s="42"/>
      <c r="AK7" s="34">
        <v>5</v>
      </c>
      <c r="AL7" s="33">
        <v>45</v>
      </c>
      <c r="AM7" s="42"/>
      <c r="AN7" s="34">
        <v>1</v>
      </c>
      <c r="AO7" s="33">
        <v>45.58</v>
      </c>
      <c r="AP7" s="42">
        <v>5</v>
      </c>
      <c r="AQ7" s="34">
        <v>12</v>
      </c>
    </row>
    <row r="8" spans="1:43">
      <c r="A8" s="21">
        <v>124010</v>
      </c>
      <c r="B8" s="9" t="s">
        <v>62</v>
      </c>
      <c r="C8" s="33"/>
      <c r="D8" s="42"/>
      <c r="E8" s="34"/>
      <c r="F8" s="33"/>
      <c r="G8" s="42"/>
      <c r="H8" s="34"/>
      <c r="I8" s="56">
        <v>51.66</v>
      </c>
      <c r="J8" s="57"/>
      <c r="K8" s="58">
        <v>47</v>
      </c>
      <c r="L8" s="33">
        <v>42.06</v>
      </c>
      <c r="M8" s="42">
        <v>1</v>
      </c>
      <c r="N8" s="65">
        <v>17</v>
      </c>
      <c r="O8" s="33">
        <v>71</v>
      </c>
      <c r="P8" s="88">
        <v>54</v>
      </c>
      <c r="Q8" s="88">
        <v>17</v>
      </c>
      <c r="R8" s="42"/>
      <c r="S8" s="34">
        <v>1</v>
      </c>
      <c r="T8" s="66">
        <f t="shared" si="0"/>
        <v>4.1304347826086953</v>
      </c>
      <c r="U8" s="123">
        <v>16</v>
      </c>
      <c r="V8" s="123">
        <v>20</v>
      </c>
      <c r="W8" s="123">
        <v>10</v>
      </c>
      <c r="X8" s="57"/>
      <c r="Y8" s="58">
        <v>46</v>
      </c>
      <c r="Z8" s="85">
        <v>53.84</v>
      </c>
      <c r="AA8" s="86"/>
      <c r="AB8" s="87">
        <v>25</v>
      </c>
      <c r="AC8" s="33"/>
      <c r="AD8" s="42"/>
      <c r="AE8" s="34"/>
      <c r="AF8" s="33"/>
      <c r="AG8" s="43"/>
      <c r="AH8" s="35"/>
      <c r="AI8" s="33">
        <v>28.75</v>
      </c>
      <c r="AJ8" s="42">
        <v>2</v>
      </c>
      <c r="AK8" s="34">
        <v>4</v>
      </c>
      <c r="AL8" s="33"/>
      <c r="AM8" s="42"/>
      <c r="AN8" s="34"/>
      <c r="AO8" s="33">
        <v>48.71</v>
      </c>
      <c r="AP8" s="42">
        <v>5</v>
      </c>
      <c r="AQ8" s="34">
        <v>28</v>
      </c>
    </row>
    <row r="9" spans="1:43">
      <c r="A9" s="21">
        <v>224011</v>
      </c>
      <c r="B9" s="9" t="s">
        <v>63</v>
      </c>
      <c r="C9" s="33"/>
      <c r="D9" s="42"/>
      <c r="E9" s="34"/>
      <c r="F9" s="33"/>
      <c r="G9" s="42"/>
      <c r="H9" s="34"/>
      <c r="I9" s="56">
        <v>59.33</v>
      </c>
      <c r="J9" s="57"/>
      <c r="K9" s="58">
        <v>12</v>
      </c>
      <c r="L9" s="33">
        <v>40.67</v>
      </c>
      <c r="M9" s="42"/>
      <c r="N9" s="65">
        <v>3</v>
      </c>
      <c r="O9" s="33"/>
      <c r="P9" s="88"/>
      <c r="Q9" s="88"/>
      <c r="R9" s="42"/>
      <c r="S9" s="34"/>
      <c r="T9" s="66">
        <f t="shared" si="0"/>
        <v>4</v>
      </c>
      <c r="U9" s="123">
        <v>3</v>
      </c>
      <c r="V9" s="123">
        <v>6</v>
      </c>
      <c r="W9" s="123">
        <v>3</v>
      </c>
      <c r="X9" s="57"/>
      <c r="Y9" s="58">
        <v>12</v>
      </c>
      <c r="Z9" s="85">
        <v>34.6</v>
      </c>
      <c r="AA9" s="86">
        <v>1</v>
      </c>
      <c r="AB9" s="87">
        <v>5</v>
      </c>
      <c r="AC9" s="33"/>
      <c r="AD9" s="42"/>
      <c r="AE9" s="34"/>
      <c r="AF9" s="33">
        <v>45</v>
      </c>
      <c r="AG9" s="43"/>
      <c r="AH9" s="35">
        <v>1</v>
      </c>
      <c r="AI9" s="33">
        <v>39.75</v>
      </c>
      <c r="AJ9" s="42">
        <v>1</v>
      </c>
      <c r="AK9" s="34">
        <v>4</v>
      </c>
      <c r="AL9" s="33">
        <v>34</v>
      </c>
      <c r="AM9" s="42">
        <v>1</v>
      </c>
      <c r="AN9" s="34">
        <v>1</v>
      </c>
      <c r="AO9" s="33">
        <v>46</v>
      </c>
      <c r="AP9" s="42">
        <v>2</v>
      </c>
      <c r="AQ9" s="34">
        <v>5</v>
      </c>
    </row>
    <row r="10" spans="1:43">
      <c r="A10" s="21">
        <v>224012</v>
      </c>
      <c r="B10" s="9" t="s">
        <v>116</v>
      </c>
      <c r="C10" s="33"/>
      <c r="D10" s="42"/>
      <c r="E10" s="34"/>
      <c r="F10" s="33"/>
      <c r="G10" s="42"/>
      <c r="H10" s="34"/>
      <c r="I10" s="56">
        <v>65.33</v>
      </c>
      <c r="J10" s="57"/>
      <c r="K10" s="58">
        <v>3</v>
      </c>
      <c r="L10" s="33">
        <v>51</v>
      </c>
      <c r="M10" s="42"/>
      <c r="N10" s="65">
        <v>1</v>
      </c>
      <c r="O10" s="33"/>
      <c r="P10" s="88"/>
      <c r="Q10" s="88"/>
      <c r="R10" s="42"/>
      <c r="S10" s="34"/>
      <c r="T10" s="66">
        <f t="shared" si="0"/>
        <v>5</v>
      </c>
      <c r="U10" s="123">
        <v>3</v>
      </c>
      <c r="V10" s="123"/>
      <c r="W10" s="123"/>
      <c r="X10" s="57"/>
      <c r="Y10" s="58">
        <v>3</v>
      </c>
      <c r="Z10" s="85">
        <v>71.33</v>
      </c>
      <c r="AA10" s="86"/>
      <c r="AB10" s="87">
        <v>3</v>
      </c>
      <c r="AC10" s="33"/>
      <c r="AD10" s="42"/>
      <c r="AE10" s="34"/>
      <c r="AF10" s="33"/>
      <c r="AG10" s="43"/>
      <c r="AH10" s="35"/>
      <c r="AI10" s="33"/>
      <c r="AJ10" s="42"/>
      <c r="AK10" s="34"/>
      <c r="AL10" s="33"/>
      <c r="AM10" s="42"/>
      <c r="AN10" s="34"/>
      <c r="AO10" s="33">
        <v>52</v>
      </c>
      <c r="AP10" s="42"/>
      <c r="AQ10" s="34">
        <v>2</v>
      </c>
    </row>
    <row r="11" spans="1:43">
      <c r="A11" s="21">
        <v>224013</v>
      </c>
      <c r="B11" s="9" t="s">
        <v>64</v>
      </c>
      <c r="C11" s="33"/>
      <c r="D11" s="42"/>
      <c r="E11" s="34"/>
      <c r="F11" s="60"/>
      <c r="G11" s="42"/>
      <c r="H11" s="34"/>
      <c r="I11" s="56">
        <v>46</v>
      </c>
      <c r="J11" s="57"/>
      <c r="K11" s="58">
        <v>7</v>
      </c>
      <c r="L11" s="33">
        <v>28</v>
      </c>
      <c r="M11" s="42">
        <v>1</v>
      </c>
      <c r="N11" s="65">
        <v>1</v>
      </c>
      <c r="O11" s="33"/>
      <c r="P11" s="88"/>
      <c r="Q11" s="88"/>
      <c r="R11" s="42"/>
      <c r="S11" s="34"/>
      <c r="T11" s="66">
        <f>(U11*5+V11*4+W11*3+X11*2)/Y11</f>
        <v>3.5714285714285716</v>
      </c>
      <c r="U11" s="123">
        <v>1</v>
      </c>
      <c r="V11" s="123">
        <v>2</v>
      </c>
      <c r="W11" s="123">
        <v>4</v>
      </c>
      <c r="X11" s="57"/>
      <c r="Y11" s="58">
        <v>7</v>
      </c>
      <c r="Z11" s="85">
        <v>37</v>
      </c>
      <c r="AA11" s="86"/>
      <c r="AB11" s="87">
        <v>3</v>
      </c>
      <c r="AC11" s="33">
        <v>42</v>
      </c>
      <c r="AD11" s="42"/>
      <c r="AE11" s="34">
        <v>1</v>
      </c>
      <c r="AF11" s="33"/>
      <c r="AG11" s="43"/>
      <c r="AH11" s="35"/>
      <c r="AI11" s="33"/>
      <c r="AJ11" s="42"/>
      <c r="AK11" s="34"/>
      <c r="AL11" s="33"/>
      <c r="AM11" s="42"/>
      <c r="AN11" s="34"/>
      <c r="AO11" s="33">
        <v>44</v>
      </c>
      <c r="AP11" s="42">
        <v>1</v>
      </c>
      <c r="AQ11" s="34">
        <v>3</v>
      </c>
    </row>
    <row r="12" spans="1:43">
      <c r="A12" s="21">
        <v>224015</v>
      </c>
      <c r="B12" s="9" t="s">
        <v>65</v>
      </c>
      <c r="C12" s="33"/>
      <c r="D12" s="42"/>
      <c r="E12" s="34"/>
      <c r="F12" s="33"/>
      <c r="G12" s="42"/>
      <c r="H12" s="34"/>
      <c r="I12" s="56">
        <v>47.67</v>
      </c>
      <c r="J12" s="57"/>
      <c r="K12" s="58">
        <v>12</v>
      </c>
      <c r="L12" s="33">
        <v>31</v>
      </c>
      <c r="M12" s="42">
        <v>1</v>
      </c>
      <c r="N12" s="65">
        <v>2</v>
      </c>
      <c r="O12" s="33"/>
      <c r="P12" s="88"/>
      <c r="Q12" s="88"/>
      <c r="R12" s="42"/>
      <c r="S12" s="34"/>
      <c r="T12" s="66">
        <f t="shared" ref="T12:T15" si="1">(U12*5+V12*4+W12*3+X12*2)/Y12</f>
        <v>3.5</v>
      </c>
      <c r="U12" s="123">
        <v>2</v>
      </c>
      <c r="V12" s="123">
        <v>4</v>
      </c>
      <c r="W12" s="123">
        <v>4</v>
      </c>
      <c r="X12" s="57">
        <v>2</v>
      </c>
      <c r="Y12" s="58">
        <v>12</v>
      </c>
      <c r="Z12" s="85">
        <v>44.67</v>
      </c>
      <c r="AA12" s="86"/>
      <c r="AB12" s="87">
        <v>3</v>
      </c>
      <c r="AC12" s="33"/>
      <c r="AD12" s="42"/>
      <c r="AE12" s="34"/>
      <c r="AF12" s="33"/>
      <c r="AG12" s="43"/>
      <c r="AH12" s="35"/>
      <c r="AI12" s="33">
        <v>24.5</v>
      </c>
      <c r="AJ12" s="42">
        <v>1</v>
      </c>
      <c r="AK12" s="34">
        <v>2</v>
      </c>
      <c r="AL12" s="33"/>
      <c r="AM12" s="42"/>
      <c r="AN12" s="34"/>
      <c r="AO12" s="33">
        <v>28.75</v>
      </c>
      <c r="AP12" s="42">
        <v>3</v>
      </c>
      <c r="AQ12" s="34">
        <v>4</v>
      </c>
    </row>
    <row r="13" spans="1:43">
      <c r="A13" s="21">
        <v>724004</v>
      </c>
      <c r="B13" s="9" t="s">
        <v>66</v>
      </c>
      <c r="C13" s="33"/>
      <c r="D13" s="42"/>
      <c r="E13" s="34"/>
      <c r="F13" s="33"/>
      <c r="G13" s="42"/>
      <c r="H13" s="34"/>
      <c r="I13" s="56">
        <v>43</v>
      </c>
      <c r="J13" s="57"/>
      <c r="K13" s="58">
        <v>2</v>
      </c>
      <c r="L13" s="33"/>
      <c r="M13" s="42"/>
      <c r="N13" s="65"/>
      <c r="O13" s="33"/>
      <c r="P13" s="88"/>
      <c r="Q13" s="88"/>
      <c r="R13" s="42"/>
      <c r="S13" s="34"/>
      <c r="T13" s="66">
        <f t="shared" si="1"/>
        <v>3</v>
      </c>
      <c r="U13" s="123"/>
      <c r="V13" s="123"/>
      <c r="W13" s="123">
        <v>2</v>
      </c>
      <c r="X13" s="57"/>
      <c r="Y13" s="58">
        <v>2</v>
      </c>
      <c r="Z13" s="85"/>
      <c r="AA13" s="86"/>
      <c r="AB13" s="87"/>
      <c r="AC13" s="33"/>
      <c r="AD13" s="42"/>
      <c r="AE13" s="34"/>
      <c r="AF13" s="33"/>
      <c r="AG13" s="43"/>
      <c r="AH13" s="35"/>
      <c r="AI13" s="33"/>
      <c r="AJ13" s="42"/>
      <c r="AK13" s="34"/>
      <c r="AL13" s="33"/>
      <c r="AM13" s="42"/>
      <c r="AN13" s="34"/>
      <c r="AO13" s="33"/>
      <c r="AP13" s="42"/>
      <c r="AQ13" s="34"/>
    </row>
    <row r="14" spans="1:43" ht="13.5" thickBot="1">
      <c r="A14" s="21">
        <v>724010</v>
      </c>
      <c r="B14" s="9" t="s">
        <v>67</v>
      </c>
      <c r="C14" s="94"/>
      <c r="D14" s="95"/>
      <c r="E14" s="99"/>
      <c r="F14" s="94"/>
      <c r="G14" s="95"/>
      <c r="H14" s="99"/>
      <c r="I14" s="100">
        <v>44.81</v>
      </c>
      <c r="J14" s="101"/>
      <c r="K14" s="102">
        <v>16</v>
      </c>
      <c r="L14" s="94"/>
      <c r="M14" s="95"/>
      <c r="N14" s="103"/>
      <c r="O14" s="94"/>
      <c r="P14" s="91"/>
      <c r="Q14" s="91"/>
      <c r="R14" s="95"/>
      <c r="S14" s="99"/>
      <c r="T14" s="66">
        <f t="shared" si="1"/>
        <v>3.4375</v>
      </c>
      <c r="U14" s="124">
        <v>1</v>
      </c>
      <c r="V14" s="124">
        <v>5</v>
      </c>
      <c r="W14" s="124">
        <v>10</v>
      </c>
      <c r="X14" s="101"/>
      <c r="Y14" s="102">
        <v>16</v>
      </c>
      <c r="Z14" s="104"/>
      <c r="AA14" s="105"/>
      <c r="AB14" s="106"/>
      <c r="AC14" s="94"/>
      <c r="AD14" s="95"/>
      <c r="AE14" s="99"/>
      <c r="AF14" s="94"/>
      <c r="AG14" s="107"/>
      <c r="AH14" s="108"/>
      <c r="AI14" s="94"/>
      <c r="AJ14" s="95"/>
      <c r="AK14" s="99"/>
      <c r="AL14" s="94"/>
      <c r="AM14" s="95"/>
      <c r="AN14" s="99"/>
      <c r="AO14" s="109"/>
      <c r="AP14" s="110"/>
      <c r="AQ14" s="111"/>
    </row>
    <row r="15" spans="1:43" s="3" customFormat="1" ht="19.149999999999999" customHeight="1">
      <c r="A15" s="150" t="s">
        <v>41</v>
      </c>
      <c r="B15" s="151"/>
      <c r="C15" s="114">
        <v>65</v>
      </c>
      <c r="D15" s="115">
        <f>SUM(D4:D14)</f>
        <v>0</v>
      </c>
      <c r="E15" s="116">
        <f>SUM(E4:E14)</f>
        <v>12</v>
      </c>
      <c r="F15" s="114">
        <v>54.5</v>
      </c>
      <c r="G15" s="115">
        <f>SUM(G4:G14)</f>
        <v>0</v>
      </c>
      <c r="H15" s="116">
        <f>SUM(H4:H14)</f>
        <v>2</v>
      </c>
      <c r="I15" s="114">
        <v>55.05</v>
      </c>
      <c r="J15" s="115">
        <f>SUM(J4:J14)</f>
        <v>0</v>
      </c>
      <c r="K15" s="116">
        <f>SUM(K4:K14)</f>
        <v>201</v>
      </c>
      <c r="L15" s="114">
        <v>43.04</v>
      </c>
      <c r="M15" s="115">
        <f>SUM(M4:M14)</f>
        <v>6</v>
      </c>
      <c r="N15" s="116">
        <f>SUM(N4:N14)</f>
        <v>54</v>
      </c>
      <c r="O15" s="114">
        <v>52.33</v>
      </c>
      <c r="P15" s="96">
        <v>41.5</v>
      </c>
      <c r="Q15" s="96">
        <v>10.83</v>
      </c>
      <c r="R15" s="115">
        <f>SUM(R4:R14)</f>
        <v>0</v>
      </c>
      <c r="S15" s="116">
        <f>SUM(S4:S14)</f>
        <v>6</v>
      </c>
      <c r="T15" s="141">
        <v>3.96</v>
      </c>
      <c r="U15" s="115">
        <f>SUM(U4:U14)</f>
        <v>70</v>
      </c>
      <c r="V15" s="115">
        <f>SUM(V4:V14)</f>
        <v>72</v>
      </c>
      <c r="W15" s="115">
        <f>SUM(W4:W14)</f>
        <v>54</v>
      </c>
      <c r="X15" s="115">
        <f>SUM(X4:X14)</f>
        <v>2</v>
      </c>
      <c r="Y15" s="116">
        <f>SUM(Y4:Y14)</f>
        <v>198</v>
      </c>
      <c r="Z15" s="114">
        <v>47.21</v>
      </c>
      <c r="AA15" s="115">
        <f>SUM(AA4:AA14)</f>
        <v>13</v>
      </c>
      <c r="AB15" s="116">
        <f>SUM(AB4:AB14)</f>
        <v>130</v>
      </c>
      <c r="AC15" s="114">
        <v>48.5</v>
      </c>
      <c r="AD15" s="115">
        <f>SUM(AD4:AD14)</f>
        <v>0</v>
      </c>
      <c r="AE15" s="116">
        <f>SUM(AE4:AE14)</f>
        <v>2</v>
      </c>
      <c r="AF15" s="114">
        <v>45.44</v>
      </c>
      <c r="AG15" s="115">
        <f>SUM(AG4:AG14)</f>
        <v>2</v>
      </c>
      <c r="AH15" s="116">
        <f>SUM(AH4:AH14)</f>
        <v>9</v>
      </c>
      <c r="AI15" s="114">
        <v>42.7</v>
      </c>
      <c r="AJ15" s="115">
        <f>SUM(AJ4:AJ14)</f>
        <v>5</v>
      </c>
      <c r="AK15" s="116">
        <f>SUM(AK4:AK14)</f>
        <v>30</v>
      </c>
      <c r="AL15" s="114">
        <v>38.799999999999997</v>
      </c>
      <c r="AM15" s="115">
        <f>SUM(AM4:AM14)</f>
        <v>2</v>
      </c>
      <c r="AN15" s="116">
        <f>SUM(AN4:AN14)</f>
        <v>5</v>
      </c>
      <c r="AO15" s="114">
        <v>48.44</v>
      </c>
      <c r="AP15" s="115">
        <f>SUM(AP4:AP14)</f>
        <v>28</v>
      </c>
      <c r="AQ15" s="116">
        <f>SUM(AQ4:AQ14)</f>
        <v>108</v>
      </c>
    </row>
    <row r="16" spans="1:43" s="5" customFormat="1" ht="19.149999999999999" customHeight="1">
      <c r="A16" s="14"/>
      <c r="B16" s="98"/>
      <c r="C16" s="16" t="s">
        <v>60</v>
      </c>
      <c r="D16" s="68">
        <f>D15/E15</f>
        <v>0</v>
      </c>
      <c r="E16" s="119"/>
      <c r="F16" s="16"/>
      <c r="G16" s="68">
        <f>G15/H15</f>
        <v>0</v>
      </c>
      <c r="H16" s="15"/>
      <c r="I16" s="16"/>
      <c r="J16" s="112">
        <f>J15/K15</f>
        <v>0</v>
      </c>
      <c r="K16" s="119"/>
      <c r="L16" s="16"/>
      <c r="M16" s="67">
        <f>M15/N15</f>
        <v>0.1111111111111111</v>
      </c>
      <c r="N16" s="119"/>
      <c r="O16" s="25"/>
      <c r="P16" s="92"/>
      <c r="Q16" s="92"/>
      <c r="R16" s="67">
        <f>R15/S15</f>
        <v>0</v>
      </c>
      <c r="S16" s="17"/>
      <c r="T16" s="70"/>
      <c r="U16" s="67">
        <f>U15/Y15</f>
        <v>0.35353535353535354</v>
      </c>
      <c r="V16" s="67">
        <f>V15/Y15</f>
        <v>0.36363636363636365</v>
      </c>
      <c r="W16" s="67">
        <f>W15/Y15</f>
        <v>0.27272727272727271</v>
      </c>
      <c r="X16" s="67">
        <f>X15/Y15</f>
        <v>1.0101010101010102E-2</v>
      </c>
      <c r="Y16" s="17"/>
      <c r="Z16" s="16"/>
      <c r="AA16" s="67">
        <f>AA15/AB15</f>
        <v>0.1</v>
      </c>
      <c r="AB16" s="119"/>
      <c r="AC16" s="25"/>
      <c r="AD16" s="112">
        <f>AD15/AE15</f>
        <v>0</v>
      </c>
      <c r="AE16" s="119"/>
      <c r="AF16" s="16"/>
      <c r="AG16" s="67">
        <f>AG15/AH15</f>
        <v>0.22222222222222221</v>
      </c>
      <c r="AH16" s="17"/>
      <c r="AI16" s="16"/>
      <c r="AJ16" s="67">
        <f>AJ15/AK15</f>
        <v>0.16666666666666666</v>
      </c>
      <c r="AK16" s="119"/>
      <c r="AL16" s="16"/>
      <c r="AM16" s="67">
        <f>AM15/AN15</f>
        <v>0.4</v>
      </c>
      <c r="AN16" s="119"/>
      <c r="AO16" s="16"/>
      <c r="AP16" s="67">
        <f>AP15/AQ15</f>
        <v>0.25925925925925924</v>
      </c>
      <c r="AQ16" s="17"/>
    </row>
    <row r="17" spans="1:43" s="5" customFormat="1" ht="19.149999999999999" customHeight="1">
      <c r="A17" s="14"/>
      <c r="B17" s="98"/>
      <c r="C17" s="16"/>
      <c r="D17" s="68"/>
      <c r="E17" s="119"/>
      <c r="F17" s="16"/>
      <c r="G17" s="68"/>
      <c r="H17" s="15"/>
      <c r="I17" s="16"/>
      <c r="J17" s="68"/>
      <c r="K17" s="119"/>
      <c r="L17" s="16"/>
      <c r="M17" s="68"/>
      <c r="N17" s="119"/>
      <c r="O17" s="25"/>
      <c r="P17" s="92"/>
      <c r="Q17" s="92"/>
      <c r="R17" s="68"/>
      <c r="S17" s="15"/>
      <c r="T17" s="71"/>
      <c r="U17" s="68"/>
      <c r="V17" s="68"/>
      <c r="W17" s="68"/>
      <c r="X17" s="68"/>
      <c r="Y17" s="15"/>
      <c r="Z17" s="16"/>
      <c r="AA17" s="68"/>
      <c r="AB17" s="119"/>
      <c r="AC17" s="25"/>
      <c r="AD17" s="68"/>
      <c r="AE17" s="119"/>
      <c r="AF17" s="16"/>
      <c r="AG17" s="68"/>
      <c r="AH17" s="15"/>
      <c r="AI17" s="16"/>
      <c r="AJ17" s="68"/>
      <c r="AK17" s="119"/>
      <c r="AL17" s="16"/>
      <c r="AM17" s="68"/>
      <c r="AN17" s="119"/>
      <c r="AO17" s="16"/>
      <c r="AP17" s="68"/>
      <c r="AQ17" s="15"/>
    </row>
    <row r="18" spans="1:43" s="5" customFormat="1" ht="19.149999999999999" customHeight="1">
      <c r="A18" s="182" t="s">
        <v>25</v>
      </c>
      <c r="B18" s="183"/>
      <c r="C18" s="20"/>
      <c r="D18" s="113"/>
      <c r="E18" s="120">
        <v>137</v>
      </c>
      <c r="F18" s="20"/>
      <c r="G18" s="113"/>
      <c r="H18" s="72">
        <v>263</v>
      </c>
      <c r="I18" s="20"/>
      <c r="J18" s="113"/>
      <c r="K18" s="120">
        <v>5914</v>
      </c>
      <c r="L18" s="20"/>
      <c r="M18" s="113"/>
      <c r="N18" s="120"/>
      <c r="O18" s="20"/>
      <c r="P18" s="93"/>
      <c r="Q18" s="93"/>
      <c r="R18" s="113"/>
      <c r="S18" s="72"/>
      <c r="T18" s="126"/>
      <c r="U18" s="69"/>
      <c r="V18" s="69"/>
      <c r="W18" s="69"/>
      <c r="X18" s="69"/>
      <c r="Y18" s="72">
        <v>4903</v>
      </c>
      <c r="Z18" s="20"/>
      <c r="AA18" s="113"/>
      <c r="AB18" s="120"/>
      <c r="AC18" s="20"/>
      <c r="AD18" s="113"/>
      <c r="AE18" s="120"/>
      <c r="AF18" s="20"/>
      <c r="AG18" s="113"/>
      <c r="AH18" s="72"/>
      <c r="AI18" s="20"/>
      <c r="AJ18" s="113"/>
      <c r="AK18" s="120"/>
      <c r="AL18" s="20"/>
      <c r="AM18" s="113"/>
      <c r="AN18" s="120"/>
      <c r="AO18" s="20"/>
      <c r="AP18" s="113"/>
      <c r="AQ18" s="72">
        <v>3796</v>
      </c>
    </row>
    <row r="19" spans="1:43" s="5" customFormat="1" ht="19.149999999999999" customHeight="1">
      <c r="A19" s="127"/>
      <c r="B19" s="128"/>
      <c r="C19" s="129"/>
      <c r="D19" s="130"/>
      <c r="E19" s="131"/>
      <c r="F19" s="129"/>
      <c r="G19" s="130"/>
      <c r="H19" s="132"/>
      <c r="I19" s="129"/>
      <c r="J19" s="130"/>
      <c r="K19" s="131"/>
      <c r="L19" s="129"/>
      <c r="M19" s="130"/>
      <c r="N19" s="131"/>
      <c r="O19" s="129"/>
      <c r="P19" s="133"/>
      <c r="Q19" s="133"/>
      <c r="R19" s="130"/>
      <c r="S19" s="132"/>
      <c r="T19" s="134"/>
      <c r="U19" s="135"/>
      <c r="V19" s="135"/>
      <c r="W19" s="135"/>
      <c r="X19" s="135"/>
      <c r="Y19" s="132"/>
      <c r="Z19" s="129"/>
      <c r="AA19" s="130"/>
      <c r="AB19" s="131"/>
      <c r="AC19" s="129"/>
      <c r="AD19" s="130"/>
      <c r="AE19" s="131"/>
      <c r="AF19" s="129"/>
      <c r="AG19" s="130"/>
      <c r="AH19" s="132"/>
      <c r="AI19" s="129"/>
      <c r="AJ19" s="130"/>
      <c r="AK19" s="131"/>
      <c r="AL19" s="129"/>
      <c r="AM19" s="130"/>
      <c r="AN19" s="131"/>
      <c r="AO19" s="129"/>
      <c r="AP19" s="130"/>
      <c r="AQ19" s="132"/>
    </row>
    <row r="20" spans="1:43" ht="27.75" customHeight="1" thickBot="1">
      <c r="A20" s="178" t="s">
        <v>26</v>
      </c>
      <c r="B20" s="179"/>
      <c r="C20" s="61"/>
      <c r="D20" s="117"/>
      <c r="E20" s="121"/>
      <c r="F20" s="61"/>
      <c r="G20" s="117"/>
      <c r="H20" s="121"/>
      <c r="I20" s="61"/>
      <c r="J20" s="117"/>
      <c r="K20" s="18"/>
      <c r="L20" s="19"/>
      <c r="M20" s="118"/>
      <c r="N20" s="74"/>
      <c r="O20" s="26"/>
      <c r="P20" s="97"/>
      <c r="Q20" s="97"/>
      <c r="R20" s="117"/>
      <c r="S20" s="74"/>
      <c r="T20" s="142"/>
      <c r="U20" s="73"/>
      <c r="V20" s="73"/>
      <c r="W20" s="73"/>
      <c r="X20" s="73"/>
      <c r="Y20" s="74"/>
      <c r="Z20" s="61"/>
      <c r="AA20" s="117"/>
      <c r="AB20" s="18"/>
      <c r="AC20" s="26"/>
      <c r="AD20" s="117"/>
      <c r="AE20" s="74"/>
      <c r="AF20" s="19"/>
      <c r="AG20" s="117"/>
      <c r="AH20" s="74"/>
      <c r="AI20" s="19"/>
      <c r="AJ20" s="117"/>
      <c r="AK20" s="121"/>
      <c r="AL20" s="61"/>
      <c r="AM20" s="117"/>
      <c r="AN20" s="74"/>
      <c r="AO20" s="61"/>
      <c r="AP20" s="117"/>
      <c r="AQ20" s="18"/>
    </row>
    <row r="23" spans="1:43" ht="18">
      <c r="A23" s="177" t="s">
        <v>108</v>
      </c>
      <c r="B23" s="177"/>
      <c r="C23" s="177"/>
      <c r="D23" s="177"/>
      <c r="E23" s="177"/>
      <c r="F23" s="177"/>
      <c r="G23" s="177"/>
      <c r="H23" s="177"/>
      <c r="I23" s="177"/>
    </row>
    <row r="24" spans="1:43" ht="13.5" thickBot="1"/>
    <row r="25" spans="1:43">
      <c r="A25" s="37" t="s">
        <v>27</v>
      </c>
      <c r="B25" s="157" t="s">
        <v>72</v>
      </c>
      <c r="C25" s="158"/>
      <c r="D25" s="158"/>
      <c r="E25" s="159"/>
      <c r="F25" s="38" t="s">
        <v>28</v>
      </c>
      <c r="G25" s="38"/>
      <c r="H25" s="168" t="s">
        <v>29</v>
      </c>
      <c r="I25" s="169"/>
      <c r="L25" s="4"/>
    </row>
    <row r="26" spans="1:43">
      <c r="A26" s="39">
        <v>4</v>
      </c>
      <c r="B26" s="154" t="s">
        <v>121</v>
      </c>
      <c r="C26" s="155"/>
      <c r="D26" s="155"/>
      <c r="E26" s="156"/>
      <c r="F26" s="10">
        <v>92</v>
      </c>
      <c r="G26" s="1"/>
      <c r="H26" s="146" t="s">
        <v>9</v>
      </c>
      <c r="I26" s="147"/>
      <c r="J26" t="s">
        <v>122</v>
      </c>
      <c r="L26" s="4"/>
    </row>
    <row r="27" spans="1:43">
      <c r="A27" s="125">
        <v>4</v>
      </c>
      <c r="B27" s="154" t="s">
        <v>125</v>
      </c>
      <c r="C27" s="155"/>
      <c r="D27" s="155"/>
      <c r="E27" s="156"/>
      <c r="F27" s="10">
        <v>83</v>
      </c>
      <c r="G27" s="1"/>
      <c r="H27" s="152" t="s">
        <v>22</v>
      </c>
      <c r="I27" s="153"/>
      <c r="J27" t="s">
        <v>133</v>
      </c>
      <c r="L27" s="4"/>
    </row>
    <row r="28" spans="1:43">
      <c r="A28" s="39">
        <v>4</v>
      </c>
      <c r="B28" s="154" t="s">
        <v>126</v>
      </c>
      <c r="C28" s="155"/>
      <c r="D28" s="155"/>
      <c r="E28" s="156"/>
      <c r="F28" s="10">
        <v>88</v>
      </c>
      <c r="G28" s="1"/>
      <c r="H28" s="152" t="s">
        <v>22</v>
      </c>
      <c r="I28" s="153"/>
      <c r="J28" t="s">
        <v>133</v>
      </c>
      <c r="L28" s="4"/>
    </row>
    <row r="29" spans="1:43">
      <c r="A29" s="140">
        <v>4</v>
      </c>
      <c r="B29" s="143" t="s">
        <v>127</v>
      </c>
      <c r="C29" s="138"/>
      <c r="D29" s="138"/>
      <c r="E29" s="139"/>
      <c r="F29" s="10">
        <v>88</v>
      </c>
      <c r="G29" s="1"/>
      <c r="H29" s="152" t="s">
        <v>22</v>
      </c>
      <c r="I29" s="153"/>
      <c r="J29" t="s">
        <v>133</v>
      </c>
      <c r="L29" s="4"/>
    </row>
    <row r="30" spans="1:43">
      <c r="A30" s="140">
        <v>4</v>
      </c>
      <c r="B30" s="143" t="s">
        <v>128</v>
      </c>
      <c r="C30" s="138"/>
      <c r="D30" s="138"/>
      <c r="E30" s="139"/>
      <c r="F30" s="10">
        <v>83</v>
      </c>
      <c r="G30" s="1"/>
      <c r="H30" s="152" t="s">
        <v>22</v>
      </c>
      <c r="I30" s="153"/>
      <c r="J30" t="s">
        <v>133</v>
      </c>
      <c r="L30" s="4"/>
    </row>
    <row r="31" spans="1:43">
      <c r="A31" s="140">
        <v>4</v>
      </c>
      <c r="B31" s="143" t="s">
        <v>129</v>
      </c>
      <c r="C31" s="138"/>
      <c r="D31" s="138"/>
      <c r="E31" s="139"/>
      <c r="F31" s="10">
        <v>93</v>
      </c>
      <c r="G31" s="1"/>
      <c r="H31" s="152" t="s">
        <v>22</v>
      </c>
      <c r="I31" s="153"/>
      <c r="J31" t="s">
        <v>133</v>
      </c>
      <c r="L31" s="4"/>
    </row>
    <row r="32" spans="1:43">
      <c r="A32" s="140">
        <v>4</v>
      </c>
      <c r="B32" s="143" t="s">
        <v>130</v>
      </c>
      <c r="C32" s="138"/>
      <c r="D32" s="138"/>
      <c r="E32" s="139"/>
      <c r="F32" s="10">
        <v>96</v>
      </c>
      <c r="G32" s="1"/>
      <c r="H32" s="152" t="s">
        <v>22</v>
      </c>
      <c r="I32" s="153"/>
      <c r="J32" t="s">
        <v>133</v>
      </c>
      <c r="L32" s="4"/>
    </row>
    <row r="33" spans="1:12">
      <c r="A33" s="140">
        <v>11</v>
      </c>
      <c r="B33" s="144" t="s">
        <v>131</v>
      </c>
      <c r="C33" s="138"/>
      <c r="D33" s="138"/>
      <c r="E33" s="139"/>
      <c r="F33" s="10">
        <v>81</v>
      </c>
      <c r="G33" s="1"/>
      <c r="H33" s="152" t="s">
        <v>22</v>
      </c>
      <c r="I33" s="153"/>
      <c r="J33" t="s">
        <v>134</v>
      </c>
      <c r="L33" s="4"/>
    </row>
    <row r="34" spans="1:12">
      <c r="A34" s="136">
        <v>11</v>
      </c>
      <c r="B34" s="154" t="s">
        <v>132</v>
      </c>
      <c r="C34" s="155"/>
      <c r="D34" s="155"/>
      <c r="E34" s="156"/>
      <c r="F34" s="10">
        <v>91</v>
      </c>
      <c r="G34" s="1"/>
      <c r="H34" s="152" t="s">
        <v>22</v>
      </c>
      <c r="I34" s="153"/>
      <c r="J34" t="s">
        <v>134</v>
      </c>
      <c r="L34" s="4"/>
    </row>
    <row r="35" spans="1:12">
      <c r="A35" s="39">
        <v>4</v>
      </c>
      <c r="B35" s="154" t="s">
        <v>138</v>
      </c>
      <c r="C35" s="155"/>
      <c r="D35" s="155"/>
      <c r="E35" s="156"/>
      <c r="F35" s="10">
        <v>82</v>
      </c>
      <c r="G35" s="1"/>
      <c r="H35" s="152" t="s">
        <v>139</v>
      </c>
      <c r="I35" s="153"/>
      <c r="J35" t="s">
        <v>140</v>
      </c>
      <c r="L35" s="4"/>
    </row>
    <row r="36" spans="1:12">
      <c r="A36" s="39">
        <v>4</v>
      </c>
      <c r="B36" s="154" t="s">
        <v>127</v>
      </c>
      <c r="C36" s="155"/>
      <c r="D36" s="155"/>
      <c r="E36" s="156"/>
      <c r="F36" s="10">
        <v>80</v>
      </c>
      <c r="G36" s="1"/>
      <c r="H36" s="152" t="s">
        <v>139</v>
      </c>
      <c r="I36" s="153"/>
      <c r="J36" t="s">
        <v>140</v>
      </c>
    </row>
    <row r="37" spans="1:12">
      <c r="A37" s="137">
        <v>6</v>
      </c>
      <c r="B37" s="154" t="s">
        <v>141</v>
      </c>
      <c r="C37" s="155"/>
      <c r="D37" s="155"/>
      <c r="E37" s="156"/>
      <c r="F37" s="10">
        <v>80</v>
      </c>
      <c r="G37" s="1"/>
      <c r="H37" s="152" t="s">
        <v>139</v>
      </c>
      <c r="I37" s="153"/>
      <c r="J37" t="s">
        <v>142</v>
      </c>
    </row>
    <row r="38" spans="1:12">
      <c r="A38" s="137"/>
      <c r="B38" s="154"/>
      <c r="C38" s="155"/>
      <c r="D38" s="155"/>
      <c r="E38" s="156"/>
      <c r="F38" s="10"/>
      <c r="G38" s="1"/>
      <c r="H38" s="146"/>
      <c r="I38" s="147"/>
    </row>
    <row r="39" spans="1:12">
      <c r="A39" s="137"/>
      <c r="B39" s="154"/>
      <c r="C39" s="155"/>
      <c r="D39" s="155"/>
      <c r="E39" s="156"/>
      <c r="F39" s="10"/>
      <c r="G39" s="1"/>
      <c r="H39" s="146"/>
      <c r="I39" s="147"/>
    </row>
    <row r="40" spans="1:12">
      <c r="A40" s="137"/>
      <c r="B40" s="154"/>
      <c r="C40" s="155"/>
      <c r="D40" s="155"/>
      <c r="E40" s="156"/>
      <c r="F40" s="10"/>
      <c r="G40" s="1"/>
      <c r="H40" s="146"/>
      <c r="I40" s="147"/>
    </row>
    <row r="41" spans="1:12">
      <c r="A41" s="39"/>
      <c r="B41" s="154"/>
      <c r="C41" s="155"/>
      <c r="D41" s="155"/>
      <c r="E41" s="156"/>
      <c r="F41" s="10"/>
      <c r="G41" s="1"/>
      <c r="H41" s="146"/>
      <c r="I41" s="147"/>
    </row>
    <row r="42" spans="1:12">
      <c r="A42" s="39"/>
      <c r="B42" s="154"/>
      <c r="C42" s="155"/>
      <c r="D42" s="155"/>
      <c r="E42" s="156"/>
      <c r="F42" s="10"/>
      <c r="G42" s="1"/>
      <c r="H42" s="146"/>
      <c r="I42" s="147"/>
    </row>
    <row r="43" spans="1:12">
      <c r="A43" s="23"/>
      <c r="F43" s="22"/>
      <c r="H43" s="24"/>
      <c r="I43" s="24"/>
    </row>
    <row r="44" spans="1:12">
      <c r="A44" s="23"/>
      <c r="F44" s="22"/>
      <c r="H44" s="24"/>
      <c r="I44" s="24"/>
    </row>
    <row r="45" spans="1:12">
      <c r="A45" s="23"/>
      <c r="H45" s="24"/>
      <c r="I45" s="24"/>
    </row>
    <row r="46" spans="1:12">
      <c r="A46" s="23"/>
      <c r="H46" s="24"/>
      <c r="I46" s="24"/>
    </row>
    <row r="47" spans="1:12">
      <c r="A47" s="23"/>
      <c r="H47" s="24"/>
      <c r="I47" s="24"/>
    </row>
    <row r="48" spans="1:12">
      <c r="A48" s="23"/>
      <c r="H48" s="24"/>
      <c r="I48" s="24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</sheetData>
  <mergeCells count="49">
    <mergeCell ref="B28:E28"/>
    <mergeCell ref="B35:E35"/>
    <mergeCell ref="B36:E36"/>
    <mergeCell ref="B27:E27"/>
    <mergeCell ref="H36:I36"/>
    <mergeCell ref="H35:I35"/>
    <mergeCell ref="B34:E34"/>
    <mergeCell ref="H34:I34"/>
    <mergeCell ref="H29:I29"/>
    <mergeCell ref="H31:I31"/>
    <mergeCell ref="H32:I32"/>
    <mergeCell ref="H33:I33"/>
    <mergeCell ref="H30:I30"/>
    <mergeCell ref="Z2:AA2"/>
    <mergeCell ref="H25:I25"/>
    <mergeCell ref="O2:R2"/>
    <mergeCell ref="L2:M2"/>
    <mergeCell ref="T2:X2"/>
    <mergeCell ref="I2:J2"/>
    <mergeCell ref="A23:I23"/>
    <mergeCell ref="A20:B20"/>
    <mergeCell ref="A2:A3"/>
    <mergeCell ref="A18:B18"/>
    <mergeCell ref="AO2:AP2"/>
    <mergeCell ref="AF2:AG2"/>
    <mergeCell ref="AI2:AJ2"/>
    <mergeCell ref="AL2:AM2"/>
    <mergeCell ref="AC2:AD2"/>
    <mergeCell ref="B42:E42"/>
    <mergeCell ref="B39:E39"/>
    <mergeCell ref="B40:E40"/>
    <mergeCell ref="B41:E41"/>
    <mergeCell ref="H42:I42"/>
    <mergeCell ref="H26:I26"/>
    <mergeCell ref="B2:B3"/>
    <mergeCell ref="A15:B15"/>
    <mergeCell ref="H37:I37"/>
    <mergeCell ref="H41:I41"/>
    <mergeCell ref="H39:I39"/>
    <mergeCell ref="H38:I38"/>
    <mergeCell ref="H40:I40"/>
    <mergeCell ref="B37:E37"/>
    <mergeCell ref="B38:E38"/>
    <mergeCell ref="B25:E25"/>
    <mergeCell ref="B26:E26"/>
    <mergeCell ref="F2:G2"/>
    <mergeCell ref="C2:D2"/>
    <mergeCell ref="H27:I27"/>
    <mergeCell ref="H28:I28"/>
  </mergeCells>
  <phoneticPr fontId="2" type="noConversion"/>
  <pageMargins left="0.3" right="0.33" top="0.22" bottom="7.0000000000000007E-2" header="0.21" footer="0.09"/>
  <pageSetup paperSize="9" scale="85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1" sqref="H11"/>
    </sheetView>
  </sheetViews>
  <sheetFormatPr defaultRowHeight="12.75"/>
  <cols>
    <col min="1" max="1" width="21.42578125" customWidth="1"/>
    <col min="2" max="6" width="15.140625" customWidth="1"/>
  </cols>
  <sheetData>
    <row r="1" spans="1:6" ht="29.25" customHeight="1">
      <c r="A1" s="28" t="s">
        <v>10</v>
      </c>
      <c r="B1" s="28" t="s">
        <v>30</v>
      </c>
      <c r="C1" s="28" t="s">
        <v>46</v>
      </c>
      <c r="D1" s="28" t="s">
        <v>68</v>
      </c>
      <c r="E1" s="28" t="s">
        <v>90</v>
      </c>
      <c r="F1" s="28" t="s">
        <v>111</v>
      </c>
    </row>
    <row r="2" spans="1:6" ht="29.25" customHeight="1">
      <c r="A2" s="28" t="s">
        <v>100</v>
      </c>
      <c r="B2" s="28">
        <v>217</v>
      </c>
      <c r="C2" s="28">
        <v>198</v>
      </c>
      <c r="D2" s="28">
        <v>204</v>
      </c>
      <c r="E2" s="28">
        <v>173</v>
      </c>
      <c r="F2" s="28">
        <v>201</v>
      </c>
    </row>
    <row r="3" spans="1:6" ht="29.25" customHeight="1">
      <c r="A3" s="30" t="s">
        <v>11</v>
      </c>
      <c r="B3" s="27" t="s">
        <v>32</v>
      </c>
      <c r="C3" s="11" t="s">
        <v>48</v>
      </c>
      <c r="D3" s="59" t="s">
        <v>71</v>
      </c>
      <c r="E3" s="59" t="s">
        <v>98</v>
      </c>
      <c r="F3" s="59" t="s">
        <v>117</v>
      </c>
    </row>
    <row r="4" spans="1:6" ht="29.25" customHeight="1">
      <c r="A4" s="30" t="s">
        <v>91</v>
      </c>
      <c r="B4" s="27" t="s">
        <v>31</v>
      </c>
      <c r="C4" s="11" t="s">
        <v>51</v>
      </c>
      <c r="D4" s="59" t="s">
        <v>71</v>
      </c>
      <c r="E4" s="59" t="s">
        <v>109</v>
      </c>
      <c r="F4" s="59" t="s">
        <v>118</v>
      </c>
    </row>
    <row r="5" spans="1:6" ht="29.25" customHeight="1">
      <c r="A5" s="30" t="s">
        <v>92</v>
      </c>
      <c r="B5" s="122" t="s">
        <v>93</v>
      </c>
      <c r="C5" s="122" t="s">
        <v>93</v>
      </c>
      <c r="D5" s="122" t="s">
        <v>93</v>
      </c>
      <c r="E5" s="59" t="s">
        <v>99</v>
      </c>
      <c r="F5" s="59" t="s">
        <v>119</v>
      </c>
    </row>
    <row r="6" spans="1:6" ht="29.25" customHeight="1">
      <c r="A6" s="30" t="s">
        <v>12</v>
      </c>
      <c r="B6" s="27" t="s">
        <v>45</v>
      </c>
      <c r="C6" s="36" t="s">
        <v>52</v>
      </c>
      <c r="D6" s="40" t="s">
        <v>73</v>
      </c>
      <c r="E6" s="40" t="s">
        <v>107</v>
      </c>
      <c r="F6" s="59" t="s">
        <v>136</v>
      </c>
    </row>
    <row r="7" spans="1:6" ht="29.25" customHeight="1">
      <c r="A7" s="30" t="s">
        <v>13</v>
      </c>
      <c r="B7" s="27" t="s">
        <v>33</v>
      </c>
      <c r="C7" s="36" t="s">
        <v>58</v>
      </c>
      <c r="D7" s="40" t="s">
        <v>75</v>
      </c>
      <c r="E7" s="40" t="s">
        <v>104</v>
      </c>
      <c r="F7" s="59" t="s">
        <v>124</v>
      </c>
    </row>
    <row r="8" spans="1:6" ht="29.25" customHeight="1">
      <c r="A8" s="30" t="s">
        <v>14</v>
      </c>
      <c r="B8" s="27" t="s">
        <v>34</v>
      </c>
      <c r="C8" s="36" t="s">
        <v>50</v>
      </c>
      <c r="D8" s="36" t="s">
        <v>70</v>
      </c>
      <c r="E8" s="36" t="s">
        <v>96</v>
      </c>
      <c r="F8" s="59" t="s">
        <v>112</v>
      </c>
    </row>
    <row r="9" spans="1:6" ht="29.25" customHeight="1">
      <c r="A9" s="30" t="s">
        <v>42</v>
      </c>
      <c r="B9" s="27" t="s">
        <v>37</v>
      </c>
      <c r="C9" s="36" t="s">
        <v>49</v>
      </c>
      <c r="D9" s="40" t="s">
        <v>76</v>
      </c>
      <c r="E9" s="40" t="s">
        <v>105</v>
      </c>
      <c r="F9" s="59" t="s">
        <v>135</v>
      </c>
    </row>
    <row r="10" spans="1:6" ht="29.25" customHeight="1">
      <c r="A10" s="30" t="s">
        <v>15</v>
      </c>
      <c r="B10" s="27" t="s">
        <v>44</v>
      </c>
      <c r="C10" s="40" t="s">
        <v>55</v>
      </c>
      <c r="D10" s="40" t="s">
        <v>77</v>
      </c>
      <c r="E10" s="40" t="s">
        <v>101</v>
      </c>
      <c r="F10" s="59" t="s">
        <v>120</v>
      </c>
    </row>
    <row r="11" spans="1:6" ht="29.25" customHeight="1">
      <c r="A11" s="30" t="s">
        <v>16</v>
      </c>
      <c r="B11" s="27" t="s">
        <v>38</v>
      </c>
      <c r="C11" s="36" t="s">
        <v>59</v>
      </c>
      <c r="D11" s="40" t="s">
        <v>78</v>
      </c>
      <c r="E11" s="40" t="s">
        <v>102</v>
      </c>
      <c r="F11" s="59" t="s">
        <v>137</v>
      </c>
    </row>
    <row r="12" spans="1:6" ht="29.25" customHeight="1">
      <c r="A12" s="30" t="s">
        <v>17</v>
      </c>
      <c r="B12" s="27" t="s">
        <v>35</v>
      </c>
      <c r="C12" s="36" t="s">
        <v>50</v>
      </c>
      <c r="D12" s="40" t="s">
        <v>79</v>
      </c>
      <c r="E12" s="40" t="s">
        <v>97</v>
      </c>
      <c r="F12" s="59" t="s">
        <v>70</v>
      </c>
    </row>
    <row r="13" spans="1:6" ht="29.25" customHeight="1">
      <c r="A13" s="30" t="s">
        <v>18</v>
      </c>
      <c r="B13" s="27" t="s">
        <v>35</v>
      </c>
      <c r="C13" s="40" t="s">
        <v>56</v>
      </c>
      <c r="D13" s="40" t="s">
        <v>69</v>
      </c>
      <c r="E13" s="40" t="s">
        <v>97</v>
      </c>
      <c r="F13" s="59" t="s">
        <v>70</v>
      </c>
    </row>
    <row r="14" spans="1:6" ht="29.25" customHeight="1">
      <c r="A14" s="30" t="s">
        <v>19</v>
      </c>
      <c r="B14" s="27" t="s">
        <v>36</v>
      </c>
      <c r="C14" s="36" t="s">
        <v>53</v>
      </c>
      <c r="D14" s="40" t="s">
        <v>74</v>
      </c>
      <c r="E14" s="40" t="s">
        <v>106</v>
      </c>
      <c r="F14" s="59" t="s">
        <v>123</v>
      </c>
    </row>
    <row r="15" spans="1:6" ht="29.25" customHeight="1">
      <c r="A15" s="30" t="s">
        <v>20</v>
      </c>
      <c r="B15" s="36" t="s">
        <v>54</v>
      </c>
      <c r="C15" s="36" t="s">
        <v>54</v>
      </c>
      <c r="D15" s="40" t="s">
        <v>54</v>
      </c>
      <c r="E15" s="40" t="s">
        <v>54</v>
      </c>
      <c r="F15" s="59" t="s">
        <v>54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B8" sqref="B8"/>
    </sheetView>
  </sheetViews>
  <sheetFormatPr defaultRowHeight="12.75"/>
  <cols>
    <col min="1" max="1" width="11.140625" customWidth="1"/>
  </cols>
  <sheetData>
    <row r="1" spans="1:13">
      <c r="A1" s="184" t="s">
        <v>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1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3.5" thickBot="1"/>
    <row r="4" spans="1:13" ht="78" customHeight="1" thickBot="1">
      <c r="A4" s="12"/>
      <c r="B4" s="13" t="s">
        <v>144</v>
      </c>
      <c r="C4" s="13" t="s">
        <v>11</v>
      </c>
      <c r="D4" s="13" t="s">
        <v>143</v>
      </c>
      <c r="E4" s="13" t="s">
        <v>14</v>
      </c>
      <c r="F4" s="13" t="s">
        <v>16</v>
      </c>
      <c r="G4" s="13" t="s">
        <v>15</v>
      </c>
      <c r="H4" s="13" t="s">
        <v>13</v>
      </c>
      <c r="I4" s="13" t="s">
        <v>17</v>
      </c>
      <c r="J4" s="13" t="s">
        <v>42</v>
      </c>
      <c r="K4" s="13" t="s">
        <v>19</v>
      </c>
      <c r="L4" s="13" t="s">
        <v>18</v>
      </c>
      <c r="M4" s="13" t="s">
        <v>12</v>
      </c>
    </row>
    <row r="5" spans="1:13" ht="19.5" customHeight="1" thickBot="1">
      <c r="A5" s="8">
        <v>2014</v>
      </c>
      <c r="B5" s="63">
        <v>2.5</v>
      </c>
      <c r="C5" s="63">
        <v>1.5</v>
      </c>
      <c r="D5" s="63">
        <v>0</v>
      </c>
      <c r="E5" s="41">
        <v>0</v>
      </c>
      <c r="F5" s="41">
        <v>14.3</v>
      </c>
      <c r="G5" s="41">
        <v>12</v>
      </c>
      <c r="H5" s="41">
        <v>6.3</v>
      </c>
      <c r="I5" s="41">
        <v>0</v>
      </c>
      <c r="J5" s="41">
        <v>22.6</v>
      </c>
      <c r="K5" s="41">
        <v>0</v>
      </c>
      <c r="L5" s="41">
        <v>0</v>
      </c>
      <c r="M5" s="41">
        <v>9.3000000000000007</v>
      </c>
    </row>
    <row r="6" spans="1:13" ht="19.5" thickBot="1">
      <c r="A6" s="8">
        <v>2015</v>
      </c>
      <c r="B6" s="63">
        <v>0.6</v>
      </c>
      <c r="C6" s="63">
        <v>0.57999999999999996</v>
      </c>
      <c r="D6" s="63">
        <v>14.4</v>
      </c>
      <c r="E6" s="41">
        <v>0</v>
      </c>
      <c r="F6" s="41">
        <v>20</v>
      </c>
      <c r="G6" s="41">
        <v>30</v>
      </c>
      <c r="H6" s="41">
        <v>10</v>
      </c>
      <c r="I6" s="41">
        <v>0</v>
      </c>
      <c r="J6" s="41">
        <v>7.1</v>
      </c>
      <c r="K6" s="41">
        <v>0</v>
      </c>
      <c r="L6" s="41">
        <v>0</v>
      </c>
      <c r="M6" s="41">
        <v>7.9</v>
      </c>
    </row>
    <row r="7" spans="1:13" ht="19.5" thickBot="1">
      <c r="A7" s="8">
        <v>2016</v>
      </c>
      <c r="B7" s="63">
        <v>1</v>
      </c>
      <c r="C7" s="63">
        <v>0</v>
      </c>
      <c r="D7" s="63">
        <v>10</v>
      </c>
      <c r="E7" s="41">
        <v>0</v>
      </c>
      <c r="F7" s="41">
        <v>40</v>
      </c>
      <c r="G7" s="41">
        <v>25.9</v>
      </c>
      <c r="H7" s="41">
        <v>22.2</v>
      </c>
      <c r="I7" s="41">
        <v>0</v>
      </c>
      <c r="J7" s="41">
        <v>16.7</v>
      </c>
      <c r="K7" s="41">
        <v>0</v>
      </c>
      <c r="L7" s="41">
        <v>0</v>
      </c>
      <c r="M7" s="41">
        <v>11.1</v>
      </c>
    </row>
    <row r="8" spans="1:13" ht="19.5" thickBot="1">
      <c r="A8" s="8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</sheetData>
  <mergeCells count="1">
    <mergeCell ref="A1:M2"/>
  </mergeCells>
  <phoneticPr fontId="2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8"/>
  <sheetViews>
    <sheetView tabSelected="1" workbookViewId="0">
      <selection activeCell="P17" sqref="P17"/>
    </sheetView>
  </sheetViews>
  <sheetFormatPr defaultRowHeight="12.75"/>
  <cols>
    <col min="1" max="1" width="8.7109375" customWidth="1"/>
    <col min="2" max="2" width="14" customWidth="1"/>
    <col min="3" max="14" width="8" customWidth="1"/>
  </cols>
  <sheetData>
    <row r="2" spans="2:18" ht="38.25">
      <c r="B2" s="29"/>
      <c r="C2" s="31" t="s">
        <v>22</v>
      </c>
      <c r="D2" s="31" t="s">
        <v>94</v>
      </c>
      <c r="E2" s="31" t="s">
        <v>95</v>
      </c>
      <c r="F2" s="31" t="s">
        <v>3</v>
      </c>
      <c r="G2" s="31" t="s">
        <v>0</v>
      </c>
      <c r="H2" s="31" t="s">
        <v>2</v>
      </c>
      <c r="I2" s="31" t="s">
        <v>9</v>
      </c>
      <c r="J2" s="31" t="s">
        <v>43</v>
      </c>
      <c r="K2" s="31" t="s">
        <v>1</v>
      </c>
      <c r="L2" s="31" t="s">
        <v>8</v>
      </c>
      <c r="M2" s="31" t="s">
        <v>4</v>
      </c>
      <c r="N2" s="31" t="s">
        <v>23</v>
      </c>
    </row>
    <row r="3" spans="2:18">
      <c r="B3" s="32" t="s">
        <v>68</v>
      </c>
      <c r="C3" s="64">
        <v>56.1</v>
      </c>
      <c r="D3" s="64">
        <v>40.200000000000003</v>
      </c>
      <c r="E3" s="145" t="s">
        <v>93</v>
      </c>
      <c r="F3" s="62">
        <v>45.2</v>
      </c>
      <c r="G3" s="62">
        <v>44.6</v>
      </c>
      <c r="H3" s="62">
        <v>43.4</v>
      </c>
      <c r="I3" s="62">
        <v>69</v>
      </c>
      <c r="J3" s="62">
        <v>49.5</v>
      </c>
      <c r="K3" s="62">
        <v>50.6</v>
      </c>
      <c r="L3" s="62">
        <v>58.8</v>
      </c>
      <c r="M3" s="62">
        <v>55</v>
      </c>
      <c r="N3" s="62">
        <v>44.8</v>
      </c>
    </row>
    <row r="4" spans="2:18">
      <c r="B4" s="32" t="s">
        <v>90</v>
      </c>
      <c r="C4" s="64">
        <v>55.7</v>
      </c>
      <c r="D4" s="64">
        <v>41.8</v>
      </c>
      <c r="E4" s="64">
        <v>3.51</v>
      </c>
      <c r="F4" s="62">
        <v>44.2</v>
      </c>
      <c r="G4" s="62">
        <v>43.2</v>
      </c>
      <c r="H4" s="62">
        <v>48.1</v>
      </c>
      <c r="I4" s="62">
        <v>58</v>
      </c>
      <c r="J4" s="62">
        <v>46.7</v>
      </c>
      <c r="K4" s="62">
        <v>44.2</v>
      </c>
      <c r="L4" s="62">
        <v>40</v>
      </c>
      <c r="M4" s="62">
        <v>48</v>
      </c>
      <c r="N4" s="62">
        <v>42.7</v>
      </c>
    </row>
    <row r="5" spans="2:18">
      <c r="B5" s="32" t="s">
        <v>111</v>
      </c>
      <c r="C5" s="64">
        <v>55.05</v>
      </c>
      <c r="D5" s="64">
        <v>47.21</v>
      </c>
      <c r="E5" s="64">
        <v>4.0599999999999996</v>
      </c>
      <c r="F5" s="62">
        <v>43</v>
      </c>
      <c r="G5" s="62">
        <v>38.799999999999997</v>
      </c>
      <c r="H5" s="62">
        <v>42.7</v>
      </c>
      <c r="I5" s="62">
        <v>65</v>
      </c>
      <c r="J5" s="62">
        <v>48.4</v>
      </c>
      <c r="K5" s="62">
        <v>45.4</v>
      </c>
      <c r="L5" s="62">
        <v>54.5</v>
      </c>
      <c r="M5" s="62">
        <v>48.5</v>
      </c>
      <c r="N5" s="62">
        <v>52.3</v>
      </c>
    </row>
    <row r="6" spans="2:18">
      <c r="B6" s="32" t="s">
        <v>113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8" spans="2:18">
      <c r="R8" s="4"/>
    </row>
    <row r="9" spans="2:18">
      <c r="R9" s="4"/>
    </row>
    <row r="10" spans="2:18">
      <c r="R10" s="4"/>
    </row>
    <row r="11" spans="2:18">
      <c r="R11" s="4"/>
    </row>
    <row r="12" spans="2:18">
      <c r="R12" s="4"/>
    </row>
    <row r="13" spans="2:18">
      <c r="R13" s="4"/>
    </row>
    <row r="14" spans="2:18">
      <c r="R14" s="4"/>
    </row>
    <row r="15" spans="2:18">
      <c r="R15" s="4"/>
    </row>
    <row r="16" spans="2:18">
      <c r="R16" s="4"/>
    </row>
    <row r="17" spans="18:18">
      <c r="R17" s="4"/>
    </row>
    <row r="18" spans="18:18">
      <c r="R18" s="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ЕГЭ 2016</vt:lpstr>
      <vt:lpstr>количество сдающих</vt:lpstr>
      <vt:lpstr>не сдали %</vt:lpstr>
      <vt:lpstr>Средний балл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2015-05-22T01:57:47Z</cp:lastPrinted>
  <dcterms:created xsi:type="dcterms:W3CDTF">2006-06-18T10:11:58Z</dcterms:created>
  <dcterms:modified xsi:type="dcterms:W3CDTF">2016-07-07T23:57:58Z</dcterms:modified>
</cp:coreProperties>
</file>