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3275" windowHeight="10230"/>
  </bookViews>
  <sheets>
    <sheet name="ОГЭ 2015" sheetId="1" r:id="rId1"/>
    <sheet name="ГВЭ 2015" sheetId="3" r:id="rId2"/>
  </sheets>
  <calcPr calcId="124519"/>
</workbook>
</file>

<file path=xl/calcChain.xml><?xml version="1.0" encoding="utf-8"?>
<calcChain xmlns="http://schemas.openxmlformats.org/spreadsheetml/2006/main">
  <c r="AW7" i="1"/>
  <c r="AV7" s="1"/>
  <c r="AQ8"/>
  <c r="AP8" s="1"/>
  <c r="AK8"/>
  <c r="AJ8" s="1"/>
  <c r="AK7"/>
  <c r="AJ7" s="1"/>
  <c r="AK6"/>
  <c r="L22"/>
  <c r="L6"/>
  <c r="F8"/>
  <c r="F10"/>
  <c r="F21"/>
  <c r="F5"/>
  <c r="G5"/>
  <c r="F5" i="3"/>
  <c r="K5"/>
  <c r="F6"/>
  <c r="K6"/>
  <c r="F7"/>
  <c r="K7"/>
  <c r="B8"/>
  <c r="C8"/>
  <c r="D8"/>
  <c r="E8"/>
  <c r="G8"/>
  <c r="H8"/>
  <c r="I8"/>
  <c r="J8"/>
  <c r="AT23" i="1"/>
  <c r="AS23"/>
  <c r="AR23"/>
  <c r="AU23"/>
  <c r="AM23"/>
  <c r="AN23"/>
  <c r="AL23"/>
  <c r="AO23"/>
  <c r="AH23"/>
  <c r="AG23"/>
  <c r="AF23"/>
  <c r="AI23"/>
  <c r="AA23"/>
  <c r="AE7"/>
  <c r="AD7" s="1"/>
  <c r="AE8"/>
  <c r="AD8" s="1"/>
  <c r="Z23"/>
  <c r="AB23"/>
  <c r="AC23"/>
  <c r="V23"/>
  <c r="Y8"/>
  <c r="X8" s="1"/>
  <c r="U23"/>
  <c r="T23"/>
  <c r="W23"/>
  <c r="O23"/>
  <c r="S11"/>
  <c r="R11" s="1"/>
  <c r="S6"/>
  <c r="R6" s="1"/>
  <c r="S7"/>
  <c r="R7" s="1"/>
  <c r="S8"/>
  <c r="R8" s="1"/>
  <c r="S20"/>
  <c r="R20" s="1"/>
  <c r="N23"/>
  <c r="P23"/>
  <c r="Q23"/>
  <c r="H23"/>
  <c r="I23"/>
  <c r="J23"/>
  <c r="K23"/>
  <c r="M5"/>
  <c r="L5" s="1"/>
  <c r="M6"/>
  <c r="M7"/>
  <c r="L7" s="1"/>
  <c r="M8"/>
  <c r="L8" s="1"/>
  <c r="M9"/>
  <c r="L9" s="1"/>
  <c r="M10"/>
  <c r="L10" s="1"/>
  <c r="M11"/>
  <c r="L11" s="1"/>
  <c r="M12"/>
  <c r="L12" s="1"/>
  <c r="M13"/>
  <c r="L13" s="1"/>
  <c r="M14"/>
  <c r="L14" s="1"/>
  <c r="M15"/>
  <c r="L15" s="1"/>
  <c r="M16"/>
  <c r="L16" s="1"/>
  <c r="M17"/>
  <c r="L17" s="1"/>
  <c r="M18"/>
  <c r="L18" s="1"/>
  <c r="M19"/>
  <c r="L19" s="1"/>
  <c r="M20"/>
  <c r="L20" s="1"/>
  <c r="M21"/>
  <c r="L21" s="1"/>
  <c r="M22"/>
  <c r="C23"/>
  <c r="G21"/>
  <c r="G9"/>
  <c r="F9" s="1"/>
  <c r="G10"/>
  <c r="G11"/>
  <c r="F11" s="1"/>
  <c r="G8"/>
  <c r="G7"/>
  <c r="F7" s="1"/>
  <c r="G18"/>
  <c r="F18" s="1"/>
  <c r="G12"/>
  <c r="F12" s="1"/>
  <c r="G6"/>
  <c r="F6" s="1"/>
  <c r="G13"/>
  <c r="F13" s="1"/>
  <c r="G14"/>
  <c r="F14" s="1"/>
  <c r="G15"/>
  <c r="F15" s="1"/>
  <c r="G16"/>
  <c r="F16" s="1"/>
  <c r="G17"/>
  <c r="F17" s="1"/>
  <c r="G19"/>
  <c r="F19" s="1"/>
  <c r="G20"/>
  <c r="F20" s="1"/>
  <c r="G22"/>
  <c r="F22" s="1"/>
  <c r="D23"/>
  <c r="E23"/>
  <c r="B23"/>
  <c r="AK23" l="1"/>
  <c r="AJ6"/>
  <c r="G23"/>
  <c r="G27" s="1"/>
  <c r="S23"/>
  <c r="S27" s="1"/>
  <c r="F8" i="3"/>
  <c r="B9" s="1"/>
  <c r="K8"/>
  <c r="I9" s="1"/>
  <c r="AW23" i="1"/>
  <c r="AS24" s="1"/>
  <c r="AQ23"/>
  <c r="AL24" s="1"/>
  <c r="Y23"/>
  <c r="U24" s="1"/>
  <c r="AE23"/>
  <c r="AB24" s="1"/>
  <c r="M23"/>
  <c r="M25" s="1"/>
  <c r="V24"/>
  <c r="AN24"/>
  <c r="T24"/>
  <c r="G25" l="1"/>
  <c r="AT24"/>
  <c r="AU24"/>
  <c r="AQ26"/>
  <c r="AO24"/>
  <c r="AQ25"/>
  <c r="AM24"/>
  <c r="AQ27"/>
  <c r="J9" i="3"/>
  <c r="K10"/>
  <c r="M28" i="1"/>
  <c r="K24"/>
  <c r="M26"/>
  <c r="H24"/>
  <c r="I24"/>
  <c r="J24"/>
  <c r="M27"/>
  <c r="Z24"/>
  <c r="AC24"/>
  <c r="AE28"/>
  <c r="AE27"/>
  <c r="AE26"/>
  <c r="AA24"/>
  <c r="AE25"/>
  <c r="AW26"/>
  <c r="AQ28"/>
  <c r="G28"/>
  <c r="D24"/>
  <c r="G26"/>
  <c r="B24"/>
  <c r="C24"/>
  <c r="E24"/>
  <c r="N24"/>
  <c r="O24"/>
  <c r="S28"/>
  <c r="S26"/>
  <c r="P24"/>
  <c r="S25"/>
  <c r="Q24"/>
  <c r="C9" i="3"/>
  <c r="F11"/>
  <c r="E9"/>
  <c r="D9"/>
  <c r="G9"/>
  <c r="H9"/>
  <c r="F12"/>
  <c r="F13"/>
  <c r="F10"/>
  <c r="K12"/>
  <c r="K13"/>
  <c r="K11"/>
  <c r="AW27" i="1"/>
  <c r="AR24"/>
  <c r="AW25"/>
  <c r="AW28"/>
  <c r="Y25"/>
  <c r="Y26"/>
  <c r="W24"/>
  <c r="Y27"/>
  <c r="Y28"/>
  <c r="AK25"/>
  <c r="AH24"/>
  <c r="AK27"/>
  <c r="AF24"/>
  <c r="AK28"/>
  <c r="AI24"/>
  <c r="AG24"/>
  <c r="AK26"/>
</calcChain>
</file>

<file path=xl/sharedStrings.xml><?xml version="1.0" encoding="utf-8"?>
<sst xmlns="http://schemas.openxmlformats.org/spreadsheetml/2006/main" count="101" uniqueCount="41">
  <si>
    <t>"5"</t>
  </si>
  <si>
    <t>"4"</t>
  </si>
  <si>
    <t>"3"</t>
  </si>
  <si>
    <t>"2"</t>
  </si>
  <si>
    <t>математика</t>
  </si>
  <si>
    <t>русский</t>
  </si>
  <si>
    <t>география</t>
  </si>
  <si>
    <t>обществознание</t>
  </si>
  <si>
    <t>физика</t>
  </si>
  <si>
    <t>ИТОГО</t>
  </si>
  <si>
    <t>школы</t>
  </si>
  <si>
    <t>информатика</t>
  </si>
  <si>
    <t>МКОУ СОШ № 2</t>
  </si>
  <si>
    <t>МКОУ ООШ № 5</t>
  </si>
  <si>
    <t>МБОУ СОШ № 6</t>
  </si>
  <si>
    <t>МКОУ СОШ № 9</t>
  </si>
  <si>
    <t>МБОУ СОШ № 10</t>
  </si>
  <si>
    <t>МБОУ СОШ № 11</t>
  </si>
  <si>
    <t>МКОУ ООШ № 12</t>
  </si>
  <si>
    <t>МКОУ СОШ № 14</t>
  </si>
  <si>
    <t>МКОУ ООШ № 15</t>
  </si>
  <si>
    <t>МКОУ ООШ № 16</t>
  </si>
  <si>
    <t>МБОУ СОШ № 17</t>
  </si>
  <si>
    <t>МКОУ ООШ № 18</t>
  </si>
  <si>
    <t>МКОУ СОШ № 19</t>
  </si>
  <si>
    <t>МБОУ СОШ № 20</t>
  </si>
  <si>
    <t>МКОУ ООШ № 21</t>
  </si>
  <si>
    <t>МКОУ СОШ № 22</t>
  </si>
  <si>
    <t>процент успеваемости</t>
  </si>
  <si>
    <t>количество писавших  учеников</t>
  </si>
  <si>
    <t>средний балл</t>
  </si>
  <si>
    <t>процент качества (район)</t>
  </si>
  <si>
    <t>история</t>
  </si>
  <si>
    <t>УКП СОШ 6</t>
  </si>
  <si>
    <t>МБОУ СОШ № 4</t>
  </si>
  <si>
    <t>литература</t>
  </si>
  <si>
    <t>МБОУ ООШ № 21</t>
  </si>
  <si>
    <t>Результаты экзаменов девятиклассников, сданных в традиционной форме в 2015 году</t>
  </si>
  <si>
    <t>Результаты основного государственного экзамена, 2015 год</t>
  </si>
  <si>
    <t>ср.балл</t>
  </si>
  <si>
    <t>всего писало</t>
  </si>
</sst>
</file>

<file path=xl/styles.xml><?xml version="1.0" encoding="utf-8"?>
<styleSheet xmlns="http://schemas.openxmlformats.org/spreadsheetml/2006/main">
  <numFmts count="1">
    <numFmt numFmtId="164" formatCode="0.0%"/>
  </numFmts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color indexed="10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10"/>
      <name val="Arial Cyr"/>
      <charset val="204"/>
    </font>
    <font>
      <b/>
      <sz val="14"/>
      <name val="Arial Cyr"/>
      <charset val="204"/>
    </font>
    <font>
      <b/>
      <sz val="9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/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9" fontId="2" fillId="3" borderId="9" xfId="1" applyFont="1" applyFill="1" applyBorder="1" applyAlignment="1">
      <alignment horizontal="center"/>
    </xf>
    <xf numFmtId="9" fontId="2" fillId="3" borderId="10" xfId="1" applyFont="1" applyFill="1" applyBorder="1" applyAlignment="1">
      <alignment horizontal="center"/>
    </xf>
    <xf numFmtId="9" fontId="2" fillId="3" borderId="11" xfId="1" applyFont="1" applyFill="1" applyBorder="1" applyAlignment="1">
      <alignment horizontal="center"/>
    </xf>
    <xf numFmtId="9" fontId="7" fillId="3" borderId="2" xfId="1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9" fontId="7" fillId="3" borderId="11" xfId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9" fontId="7" fillId="3" borderId="10" xfId="1" applyFont="1" applyFill="1" applyBorder="1" applyAlignment="1">
      <alignment horizontal="center" vertical="center"/>
    </xf>
    <xf numFmtId="164" fontId="7" fillId="3" borderId="10" xfId="1" applyNumberFormat="1" applyFont="1" applyFill="1" applyBorder="1" applyAlignment="1">
      <alignment horizontal="center" vertical="center"/>
    </xf>
    <xf numFmtId="2" fontId="7" fillId="3" borderId="15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2" fillId="3" borderId="2" xfId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 vertical="center"/>
    </xf>
    <xf numFmtId="164" fontId="7" fillId="5" borderId="2" xfId="1" applyNumberFormat="1" applyFont="1" applyFill="1" applyBorder="1" applyAlignment="1">
      <alignment horizontal="center" vertical="center"/>
    </xf>
    <xf numFmtId="164" fontId="7" fillId="5" borderId="10" xfId="1" applyNumberFormat="1" applyFont="1" applyFill="1" applyBorder="1" applyAlignment="1">
      <alignment horizontal="center" vertical="center"/>
    </xf>
    <xf numFmtId="2" fontId="7" fillId="5" borderId="15" xfId="0" applyNumberFormat="1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9" fontId="2" fillId="5" borderId="2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wrapText="1"/>
    </xf>
    <xf numFmtId="0" fontId="5" fillId="6" borderId="2" xfId="0" applyFont="1" applyFill="1" applyBorder="1" applyAlignment="1">
      <alignment horizontal="center"/>
    </xf>
    <xf numFmtId="2" fontId="2" fillId="7" borderId="2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4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9" fillId="7" borderId="28" xfId="0" applyFont="1" applyFill="1" applyBorder="1" applyAlignment="1">
      <alignment horizontal="center" wrapText="1"/>
    </xf>
    <xf numFmtId="0" fontId="9" fillId="7" borderId="29" xfId="0" applyFont="1" applyFill="1" applyBorder="1" applyAlignment="1">
      <alignment horizontal="center" wrapText="1"/>
    </xf>
    <xf numFmtId="0" fontId="9" fillId="5" borderId="28" xfId="0" applyFont="1" applyFill="1" applyBorder="1" applyAlignment="1">
      <alignment horizontal="center" wrapText="1"/>
    </xf>
    <xf numFmtId="0" fontId="9" fillId="5" borderId="29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7"/>
  <sheetViews>
    <sheetView tabSelected="1" workbookViewId="0">
      <pane xSplit="1" topLeftCell="B1" activePane="topRight" state="frozen"/>
      <selection pane="topRight" activeCell="C31" sqref="C31"/>
    </sheetView>
  </sheetViews>
  <sheetFormatPr defaultRowHeight="12.75"/>
  <cols>
    <col min="1" max="1" width="18" customWidth="1"/>
    <col min="2" max="2" width="4.7109375" customWidth="1"/>
    <col min="3" max="3" width="4.5703125" customWidth="1"/>
    <col min="4" max="4" width="5" customWidth="1"/>
    <col min="5" max="5" width="4.5703125" customWidth="1"/>
    <col min="6" max="6" width="4.85546875" customWidth="1"/>
    <col min="7" max="7" width="7.28515625" customWidth="1"/>
    <col min="8" max="11" width="4.5703125" customWidth="1"/>
    <col min="12" max="12" width="4.85546875" customWidth="1"/>
    <col min="13" max="13" width="7.140625" customWidth="1"/>
    <col min="14" max="17" width="4.5703125" customWidth="1"/>
    <col min="18" max="18" width="4.85546875" customWidth="1"/>
    <col min="19" max="19" width="7.42578125" customWidth="1"/>
    <col min="20" max="20" width="5.140625" customWidth="1"/>
    <col min="21" max="21" width="5.28515625" customWidth="1"/>
    <col min="22" max="23" width="4.5703125" customWidth="1"/>
    <col min="24" max="24" width="4.85546875" customWidth="1"/>
    <col min="25" max="25" width="7.42578125" customWidth="1"/>
    <col min="26" max="26" width="5.85546875" customWidth="1"/>
    <col min="27" max="29" width="4.5703125" customWidth="1"/>
    <col min="30" max="30" width="4.85546875" customWidth="1"/>
    <col min="31" max="31" width="7.42578125" customWidth="1"/>
    <col min="32" max="35" width="4.5703125" customWidth="1"/>
    <col min="36" max="36" width="4.85546875" customWidth="1"/>
    <col min="37" max="37" width="7.42578125" customWidth="1"/>
    <col min="38" max="38" width="4.42578125" customWidth="1"/>
    <col min="39" max="39" width="5.28515625" customWidth="1"/>
    <col min="40" max="41" width="4.42578125" customWidth="1"/>
    <col min="42" max="42" width="4.85546875" customWidth="1"/>
    <col min="43" max="43" width="7.42578125" customWidth="1"/>
    <col min="44" max="44" width="4.42578125" customWidth="1"/>
    <col min="45" max="45" width="5.28515625" customWidth="1"/>
    <col min="46" max="47" width="4.42578125" customWidth="1"/>
    <col min="48" max="48" width="4.85546875" customWidth="1"/>
    <col min="49" max="49" width="7.42578125" customWidth="1"/>
  </cols>
  <sheetData>
    <row r="1" spans="1:49">
      <c r="A1" s="60" t="s">
        <v>38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</row>
    <row r="2" spans="1:49" ht="13.5" thickBo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49">
      <c r="A3" s="62" t="s">
        <v>10</v>
      </c>
      <c r="B3" s="64" t="s">
        <v>4</v>
      </c>
      <c r="C3" s="64"/>
      <c r="D3" s="64"/>
      <c r="E3" s="64"/>
      <c r="F3" s="66" t="s">
        <v>39</v>
      </c>
      <c r="G3" s="68" t="s">
        <v>40</v>
      </c>
      <c r="H3" s="64" t="s">
        <v>5</v>
      </c>
      <c r="I3" s="64"/>
      <c r="J3" s="64"/>
      <c r="K3" s="64"/>
      <c r="L3" s="66" t="s">
        <v>39</v>
      </c>
      <c r="M3" s="68" t="s">
        <v>40</v>
      </c>
      <c r="N3" s="65" t="s">
        <v>7</v>
      </c>
      <c r="O3" s="65"/>
      <c r="P3" s="65"/>
      <c r="Q3" s="65"/>
      <c r="R3" s="66" t="s">
        <v>39</v>
      </c>
      <c r="S3" s="68" t="s">
        <v>40</v>
      </c>
      <c r="T3" s="61" t="s">
        <v>11</v>
      </c>
      <c r="U3" s="61"/>
      <c r="V3" s="61"/>
      <c r="W3" s="61"/>
      <c r="X3" s="66" t="s">
        <v>39</v>
      </c>
      <c r="Y3" s="68" t="s">
        <v>40</v>
      </c>
      <c r="Z3" s="65" t="s">
        <v>32</v>
      </c>
      <c r="AA3" s="65"/>
      <c r="AB3" s="65"/>
      <c r="AC3" s="65"/>
      <c r="AD3" s="66" t="s">
        <v>39</v>
      </c>
      <c r="AE3" s="68" t="s">
        <v>40</v>
      </c>
      <c r="AF3" s="61" t="s">
        <v>6</v>
      </c>
      <c r="AG3" s="61"/>
      <c r="AH3" s="61"/>
      <c r="AI3" s="61"/>
      <c r="AJ3" s="66" t="s">
        <v>39</v>
      </c>
      <c r="AK3" s="68" t="s">
        <v>40</v>
      </c>
      <c r="AL3" s="65" t="s">
        <v>35</v>
      </c>
      <c r="AM3" s="65"/>
      <c r="AN3" s="65"/>
      <c r="AO3" s="65"/>
      <c r="AP3" s="66" t="s">
        <v>39</v>
      </c>
      <c r="AQ3" s="68" t="s">
        <v>40</v>
      </c>
      <c r="AR3" s="61" t="s">
        <v>8</v>
      </c>
      <c r="AS3" s="61"/>
      <c r="AT3" s="61"/>
      <c r="AU3" s="61"/>
      <c r="AV3" s="66" t="s">
        <v>39</v>
      </c>
      <c r="AW3" s="68" t="s">
        <v>40</v>
      </c>
    </row>
    <row r="4" spans="1:49">
      <c r="A4" s="63"/>
      <c r="B4" s="55" t="s">
        <v>0</v>
      </c>
      <c r="C4" s="55" t="s">
        <v>1</v>
      </c>
      <c r="D4" s="55" t="s">
        <v>2</v>
      </c>
      <c r="E4" s="55" t="s">
        <v>3</v>
      </c>
      <c r="F4" s="67"/>
      <c r="G4" s="69"/>
      <c r="H4" s="55" t="s">
        <v>0</v>
      </c>
      <c r="I4" s="55" t="s">
        <v>1</v>
      </c>
      <c r="J4" s="55" t="s">
        <v>2</v>
      </c>
      <c r="K4" s="55" t="s">
        <v>3</v>
      </c>
      <c r="L4" s="67"/>
      <c r="M4" s="69"/>
      <c r="N4" s="9" t="s">
        <v>0</v>
      </c>
      <c r="O4" s="9" t="s">
        <v>1</v>
      </c>
      <c r="P4" s="9" t="s">
        <v>2</v>
      </c>
      <c r="Q4" s="9" t="s">
        <v>3</v>
      </c>
      <c r="R4" s="67"/>
      <c r="S4" s="69"/>
      <c r="T4" s="39" t="s">
        <v>0</v>
      </c>
      <c r="U4" s="39" t="s">
        <v>1</v>
      </c>
      <c r="V4" s="39" t="s">
        <v>2</v>
      </c>
      <c r="W4" s="39" t="s">
        <v>3</v>
      </c>
      <c r="X4" s="67"/>
      <c r="Y4" s="69"/>
      <c r="Z4" s="9" t="s">
        <v>0</v>
      </c>
      <c r="AA4" s="9" t="s">
        <v>1</v>
      </c>
      <c r="AB4" s="9" t="s">
        <v>2</v>
      </c>
      <c r="AC4" s="9" t="s">
        <v>3</v>
      </c>
      <c r="AD4" s="67"/>
      <c r="AE4" s="69"/>
      <c r="AF4" s="39" t="s">
        <v>0</v>
      </c>
      <c r="AG4" s="39" t="s">
        <v>1</v>
      </c>
      <c r="AH4" s="39" t="s">
        <v>2</v>
      </c>
      <c r="AI4" s="39" t="s">
        <v>3</v>
      </c>
      <c r="AJ4" s="67"/>
      <c r="AK4" s="69"/>
      <c r="AL4" s="9" t="s">
        <v>0</v>
      </c>
      <c r="AM4" s="9" t="s">
        <v>1</v>
      </c>
      <c r="AN4" s="9" t="s">
        <v>2</v>
      </c>
      <c r="AO4" s="9" t="s">
        <v>3</v>
      </c>
      <c r="AP4" s="67"/>
      <c r="AQ4" s="69"/>
      <c r="AR4" s="39" t="s">
        <v>0</v>
      </c>
      <c r="AS4" s="39" t="s">
        <v>1</v>
      </c>
      <c r="AT4" s="39" t="s">
        <v>2</v>
      </c>
      <c r="AU4" s="39" t="s">
        <v>3</v>
      </c>
      <c r="AV4" s="67"/>
      <c r="AW4" s="69"/>
    </row>
    <row r="5" spans="1:49">
      <c r="A5" s="54" t="s">
        <v>12</v>
      </c>
      <c r="B5" s="56"/>
      <c r="C5" s="56">
        <v>3</v>
      </c>
      <c r="D5" s="56">
        <v>18</v>
      </c>
      <c r="E5" s="56"/>
      <c r="F5" s="59">
        <f>(E5*2+D5*3+C5*4+B5*5)/G5</f>
        <v>3.1428571428571428</v>
      </c>
      <c r="G5" s="52">
        <f>SUM(B5:E5)</f>
        <v>21</v>
      </c>
      <c r="H5" s="57">
        <v>1</v>
      </c>
      <c r="I5" s="57">
        <v>15</v>
      </c>
      <c r="J5" s="57">
        <v>5</v>
      </c>
      <c r="K5" s="58"/>
      <c r="L5" s="59">
        <f>(K5*2+J5*3+I5*4+H5*5)/M5</f>
        <v>3.8095238095238093</v>
      </c>
      <c r="M5" s="52">
        <f>SUM(H5:K5)</f>
        <v>21</v>
      </c>
      <c r="N5" s="35"/>
      <c r="O5" s="35"/>
      <c r="P5" s="5"/>
      <c r="Q5" s="36"/>
      <c r="R5" s="59"/>
      <c r="S5" s="52"/>
      <c r="T5" s="34"/>
      <c r="U5" s="34"/>
      <c r="V5" s="34"/>
      <c r="W5" s="34"/>
      <c r="X5" s="59"/>
      <c r="Y5" s="52"/>
      <c r="Z5" s="34"/>
      <c r="AA5" s="34"/>
      <c r="AB5" s="34"/>
      <c r="AC5" s="34"/>
      <c r="AD5" s="59"/>
      <c r="AE5" s="52"/>
      <c r="AF5" s="34"/>
      <c r="AG5" s="34"/>
      <c r="AH5" s="34"/>
      <c r="AI5" s="34"/>
      <c r="AJ5" s="59"/>
      <c r="AK5" s="52"/>
      <c r="AL5" s="34"/>
      <c r="AM5" s="34"/>
      <c r="AN5" s="34"/>
      <c r="AO5" s="34"/>
      <c r="AP5" s="59"/>
      <c r="AQ5" s="52"/>
      <c r="AR5" s="34"/>
      <c r="AS5" s="34"/>
      <c r="AT5" s="34"/>
      <c r="AU5" s="34"/>
      <c r="AV5" s="59"/>
      <c r="AW5" s="52"/>
    </row>
    <row r="6" spans="1:49">
      <c r="A6" s="54" t="s">
        <v>34</v>
      </c>
      <c r="B6" s="56">
        <v>5</v>
      </c>
      <c r="C6" s="56">
        <v>14</v>
      </c>
      <c r="D6" s="56">
        <v>8</v>
      </c>
      <c r="E6" s="56"/>
      <c r="F6" s="59">
        <f t="shared" ref="F6:F22" si="0">(E6*2+D6*3+C6*4+B6*5)/G6</f>
        <v>3.8888888888888888</v>
      </c>
      <c r="G6" s="52">
        <f t="shared" ref="G6:G22" si="1">SUM(B6:E6)</f>
        <v>27</v>
      </c>
      <c r="H6" s="57">
        <v>22</v>
      </c>
      <c r="I6" s="57">
        <v>4</v>
      </c>
      <c r="J6" s="57">
        <v>1</v>
      </c>
      <c r="K6" s="58"/>
      <c r="L6" s="59">
        <f t="shared" ref="L6:L22" si="2">(K6*2+J6*3+I6*4+H6*5)/M6</f>
        <v>4.7777777777777777</v>
      </c>
      <c r="M6" s="52">
        <f t="shared" ref="M6:M22" si="3">SUM(H6:K6)</f>
        <v>27</v>
      </c>
      <c r="N6" s="34">
        <v>1</v>
      </c>
      <c r="O6" s="34">
        <v>15</v>
      </c>
      <c r="P6" s="34"/>
      <c r="Q6" s="34"/>
      <c r="R6" s="59">
        <f t="shared" ref="R6:R20" si="4">(Q6*2+P6*3+O6*4+N6*5)/S6</f>
        <v>4.0625</v>
      </c>
      <c r="S6" s="52">
        <f t="shared" ref="S6:S20" si="5">SUM(N6:Q6)</f>
        <v>16</v>
      </c>
      <c r="T6" s="34"/>
      <c r="U6" s="34"/>
      <c r="V6" s="34"/>
      <c r="W6" s="34"/>
      <c r="X6" s="59"/>
      <c r="Y6" s="52"/>
      <c r="Z6" s="34"/>
      <c r="AA6" s="34"/>
      <c r="AB6" s="34"/>
      <c r="AC6" s="34"/>
      <c r="AD6" s="59"/>
      <c r="AE6" s="52"/>
      <c r="AF6" s="34">
        <v>12</v>
      </c>
      <c r="AG6" s="34">
        <v>5</v>
      </c>
      <c r="AH6" s="34"/>
      <c r="AI6" s="34"/>
      <c r="AJ6" s="59">
        <f t="shared" ref="AJ6:AJ8" si="6">(AI6*2+AH6*3+AG6*4+AF6*5)/AK6</f>
        <v>4.7058823529411766</v>
      </c>
      <c r="AK6" s="52">
        <f t="shared" ref="AK6:AK8" si="7">SUM(AF6:AI6)</f>
        <v>17</v>
      </c>
      <c r="AL6" s="34"/>
      <c r="AM6" s="34"/>
      <c r="AN6" s="34"/>
      <c r="AO6" s="34"/>
      <c r="AP6" s="59"/>
      <c r="AQ6" s="52"/>
      <c r="AR6" s="34"/>
      <c r="AS6" s="34"/>
      <c r="AT6" s="34"/>
      <c r="AU6" s="34"/>
      <c r="AV6" s="59"/>
      <c r="AW6" s="52"/>
    </row>
    <row r="7" spans="1:49">
      <c r="A7" s="54" t="s">
        <v>13</v>
      </c>
      <c r="B7" s="56">
        <v>3</v>
      </c>
      <c r="C7" s="56">
        <v>1</v>
      </c>
      <c r="D7" s="56">
        <v>6</v>
      </c>
      <c r="E7" s="56"/>
      <c r="F7" s="59">
        <f t="shared" si="0"/>
        <v>3.7</v>
      </c>
      <c r="G7" s="52">
        <f t="shared" si="1"/>
        <v>10</v>
      </c>
      <c r="H7" s="57">
        <v>4</v>
      </c>
      <c r="I7" s="57">
        <v>6</v>
      </c>
      <c r="J7" s="57"/>
      <c r="K7" s="58"/>
      <c r="L7" s="59">
        <f t="shared" si="2"/>
        <v>4.4000000000000004</v>
      </c>
      <c r="M7" s="52">
        <f t="shared" si="3"/>
        <v>10</v>
      </c>
      <c r="N7" s="34">
        <v>1</v>
      </c>
      <c r="O7" s="34"/>
      <c r="P7" s="34"/>
      <c r="Q7" s="34"/>
      <c r="R7" s="59">
        <f t="shared" si="4"/>
        <v>5</v>
      </c>
      <c r="S7" s="52">
        <f t="shared" si="5"/>
        <v>1</v>
      </c>
      <c r="T7" s="34"/>
      <c r="U7" s="34"/>
      <c r="V7" s="34"/>
      <c r="W7" s="34"/>
      <c r="X7" s="59"/>
      <c r="Y7" s="52"/>
      <c r="Z7" s="34">
        <v>1</v>
      </c>
      <c r="AA7" s="34"/>
      <c r="AB7" s="34"/>
      <c r="AC7" s="34"/>
      <c r="AD7" s="59">
        <f t="shared" ref="AD7:AD8" si="8">(AC7*2+AB7*3+AA7*4+Z7*5)/AE7</f>
        <v>5</v>
      </c>
      <c r="AE7" s="52">
        <f t="shared" ref="AE7:AE8" si="9">SUM(Z7:AC7)</f>
        <v>1</v>
      </c>
      <c r="AF7" s="34">
        <v>1</v>
      </c>
      <c r="AG7" s="34"/>
      <c r="AH7" s="34"/>
      <c r="AI7" s="34"/>
      <c r="AJ7" s="59">
        <f t="shared" si="6"/>
        <v>5</v>
      </c>
      <c r="AK7" s="52">
        <f t="shared" si="7"/>
        <v>1</v>
      </c>
      <c r="AL7" s="34"/>
      <c r="AM7" s="34"/>
      <c r="AN7" s="34"/>
      <c r="AO7" s="34"/>
      <c r="AP7" s="59"/>
      <c r="AQ7" s="52"/>
      <c r="AR7" s="34"/>
      <c r="AS7" s="34">
        <v>1</v>
      </c>
      <c r="AT7" s="34"/>
      <c r="AU7" s="34"/>
      <c r="AV7" s="59">
        <f t="shared" ref="AV7" si="10">(AU7*2+AT7*3+AS7*4+AR7*5)/AW7</f>
        <v>4</v>
      </c>
      <c r="AW7" s="52">
        <f t="shared" ref="AW7" si="11">SUM(AR7:AU7)</f>
        <v>1</v>
      </c>
    </row>
    <row r="8" spans="1:49">
      <c r="A8" s="54" t="s">
        <v>14</v>
      </c>
      <c r="B8" s="56">
        <v>5</v>
      </c>
      <c r="C8" s="56">
        <v>27</v>
      </c>
      <c r="D8" s="56">
        <v>15</v>
      </c>
      <c r="E8" s="56"/>
      <c r="F8" s="59">
        <f t="shared" si="0"/>
        <v>3.7872340425531914</v>
      </c>
      <c r="G8" s="52">
        <f t="shared" si="1"/>
        <v>47</v>
      </c>
      <c r="H8" s="57">
        <v>16</v>
      </c>
      <c r="I8" s="57">
        <v>22</v>
      </c>
      <c r="J8" s="57">
        <v>9</v>
      </c>
      <c r="K8" s="58"/>
      <c r="L8" s="59">
        <f t="shared" si="2"/>
        <v>4.1489361702127656</v>
      </c>
      <c r="M8" s="52">
        <f t="shared" si="3"/>
        <v>47</v>
      </c>
      <c r="N8" s="34">
        <v>5</v>
      </c>
      <c r="O8" s="34">
        <v>16</v>
      </c>
      <c r="P8" s="34">
        <v>2</v>
      </c>
      <c r="Q8" s="34"/>
      <c r="R8" s="59">
        <f t="shared" si="4"/>
        <v>4.1304347826086953</v>
      </c>
      <c r="S8" s="52">
        <f t="shared" si="5"/>
        <v>23</v>
      </c>
      <c r="T8" s="34"/>
      <c r="U8" s="34">
        <v>1</v>
      </c>
      <c r="V8" s="34"/>
      <c r="W8" s="34"/>
      <c r="X8" s="59">
        <f t="shared" ref="X8" si="12">(W8*2+V8*3+U8*4+T8*5)/Y8</f>
        <v>4</v>
      </c>
      <c r="Y8" s="52">
        <f t="shared" ref="Y8" si="13">SUM(T8:W8)</f>
        <v>1</v>
      </c>
      <c r="Z8" s="34">
        <v>1</v>
      </c>
      <c r="AA8" s="34"/>
      <c r="AB8" s="34"/>
      <c r="AC8" s="34"/>
      <c r="AD8" s="59">
        <f t="shared" si="8"/>
        <v>5</v>
      </c>
      <c r="AE8" s="52">
        <f t="shared" si="9"/>
        <v>1</v>
      </c>
      <c r="AF8" s="34">
        <v>9</v>
      </c>
      <c r="AG8" s="34">
        <v>6</v>
      </c>
      <c r="AH8" s="34"/>
      <c r="AI8" s="34"/>
      <c r="AJ8" s="59">
        <f t="shared" si="6"/>
        <v>4.5999999999999996</v>
      </c>
      <c r="AK8" s="52">
        <f t="shared" si="7"/>
        <v>15</v>
      </c>
      <c r="AL8" s="34">
        <v>5</v>
      </c>
      <c r="AM8" s="34">
        <v>3</v>
      </c>
      <c r="AN8" s="34"/>
      <c r="AO8" s="34"/>
      <c r="AP8" s="59">
        <f t="shared" ref="AP8" si="14">(AO8*2+AN8*3+AM8*4+AL8*5)/AQ8</f>
        <v>4.625</v>
      </c>
      <c r="AQ8" s="52">
        <f t="shared" ref="AQ8" si="15">SUM(AL8:AO8)</f>
        <v>8</v>
      </c>
      <c r="AR8" s="34"/>
      <c r="AS8" s="34"/>
      <c r="AT8" s="34"/>
      <c r="AU8" s="34"/>
      <c r="AV8" s="59"/>
      <c r="AW8" s="52"/>
    </row>
    <row r="9" spans="1:49">
      <c r="A9" s="54" t="s">
        <v>15</v>
      </c>
      <c r="B9" s="56"/>
      <c r="C9" s="56">
        <v>2</v>
      </c>
      <c r="D9" s="56"/>
      <c r="E9" s="56"/>
      <c r="F9" s="59">
        <f t="shared" si="0"/>
        <v>4</v>
      </c>
      <c r="G9" s="52">
        <f t="shared" si="1"/>
        <v>2</v>
      </c>
      <c r="H9" s="57"/>
      <c r="I9" s="57">
        <v>2</v>
      </c>
      <c r="J9" s="57"/>
      <c r="K9" s="58"/>
      <c r="L9" s="59">
        <f t="shared" si="2"/>
        <v>4</v>
      </c>
      <c r="M9" s="52">
        <f t="shared" si="3"/>
        <v>2</v>
      </c>
      <c r="N9" s="34"/>
      <c r="O9" s="34"/>
      <c r="P9" s="34"/>
      <c r="Q9" s="34"/>
      <c r="R9" s="59"/>
      <c r="S9" s="52"/>
      <c r="T9" s="34"/>
      <c r="U9" s="34"/>
      <c r="V9" s="34"/>
      <c r="W9" s="34"/>
      <c r="X9" s="59"/>
      <c r="Y9" s="52"/>
      <c r="Z9" s="34"/>
      <c r="AA9" s="34"/>
      <c r="AB9" s="34"/>
      <c r="AC9" s="34"/>
      <c r="AD9" s="59"/>
      <c r="AE9" s="52"/>
      <c r="AF9" s="34"/>
      <c r="AG9" s="34"/>
      <c r="AH9" s="34"/>
      <c r="AI9" s="34"/>
      <c r="AJ9" s="59"/>
      <c r="AK9" s="52"/>
      <c r="AL9" s="34"/>
      <c r="AM9" s="34"/>
      <c r="AN9" s="34"/>
      <c r="AO9" s="34"/>
      <c r="AP9" s="59"/>
      <c r="AQ9" s="52"/>
      <c r="AR9" s="34"/>
      <c r="AS9" s="34"/>
      <c r="AT9" s="34"/>
      <c r="AU9" s="34"/>
      <c r="AV9" s="59"/>
      <c r="AW9" s="52"/>
    </row>
    <row r="10" spans="1:49">
      <c r="A10" s="54" t="s">
        <v>16</v>
      </c>
      <c r="B10" s="56">
        <v>5</v>
      </c>
      <c r="C10" s="56">
        <v>15</v>
      </c>
      <c r="D10" s="56"/>
      <c r="E10" s="56"/>
      <c r="F10" s="59">
        <f t="shared" si="0"/>
        <v>4.25</v>
      </c>
      <c r="G10" s="52">
        <f t="shared" si="1"/>
        <v>20</v>
      </c>
      <c r="H10" s="57">
        <v>3</v>
      </c>
      <c r="I10" s="57">
        <v>9</v>
      </c>
      <c r="J10" s="57">
        <v>8</v>
      </c>
      <c r="K10" s="58"/>
      <c r="L10" s="59">
        <f t="shared" si="2"/>
        <v>3.75</v>
      </c>
      <c r="M10" s="52">
        <f t="shared" si="3"/>
        <v>20</v>
      </c>
      <c r="N10" s="34"/>
      <c r="O10" s="34"/>
      <c r="P10" s="34"/>
      <c r="Q10" s="34"/>
      <c r="R10" s="59"/>
      <c r="S10" s="52"/>
      <c r="T10" s="34"/>
      <c r="U10" s="34"/>
      <c r="V10" s="34"/>
      <c r="W10" s="34"/>
      <c r="X10" s="59"/>
      <c r="Y10" s="52"/>
      <c r="Z10" s="34"/>
      <c r="AA10" s="34"/>
      <c r="AB10" s="34"/>
      <c r="AC10" s="34"/>
      <c r="AD10" s="59"/>
      <c r="AE10" s="52"/>
      <c r="AF10" s="34"/>
      <c r="AG10" s="34"/>
      <c r="AH10" s="34"/>
      <c r="AI10" s="34"/>
      <c r="AJ10" s="59"/>
      <c r="AK10" s="52"/>
      <c r="AL10" s="34"/>
      <c r="AM10" s="34"/>
      <c r="AN10" s="34"/>
      <c r="AO10" s="34"/>
      <c r="AP10" s="59"/>
      <c r="AQ10" s="52"/>
      <c r="AR10" s="34"/>
      <c r="AS10" s="34"/>
      <c r="AT10" s="34"/>
      <c r="AU10" s="34"/>
      <c r="AV10" s="59"/>
      <c r="AW10" s="52"/>
    </row>
    <row r="11" spans="1:49">
      <c r="A11" s="54" t="s">
        <v>17</v>
      </c>
      <c r="B11" s="56">
        <v>5</v>
      </c>
      <c r="C11" s="56">
        <v>31</v>
      </c>
      <c r="D11" s="56">
        <v>37</v>
      </c>
      <c r="E11" s="56"/>
      <c r="F11" s="59">
        <f t="shared" si="0"/>
        <v>3.5616438356164384</v>
      </c>
      <c r="G11" s="52">
        <f t="shared" si="1"/>
        <v>73</v>
      </c>
      <c r="H11" s="57">
        <v>23</v>
      </c>
      <c r="I11" s="57">
        <v>40</v>
      </c>
      <c r="J11" s="57">
        <v>10</v>
      </c>
      <c r="K11" s="57"/>
      <c r="L11" s="59">
        <f t="shared" si="2"/>
        <v>4.1780821917808222</v>
      </c>
      <c r="M11" s="52">
        <f t="shared" si="3"/>
        <v>73</v>
      </c>
      <c r="N11" s="34">
        <v>7</v>
      </c>
      <c r="O11" s="34">
        <v>23</v>
      </c>
      <c r="P11" s="34">
        <v>2</v>
      </c>
      <c r="Q11" s="34"/>
      <c r="R11" s="59">
        <f t="shared" si="4"/>
        <v>4.15625</v>
      </c>
      <c r="S11" s="52">
        <f t="shared" si="5"/>
        <v>32</v>
      </c>
      <c r="T11" s="34"/>
      <c r="U11" s="34"/>
      <c r="V11" s="34"/>
      <c r="W11" s="34"/>
      <c r="X11" s="59"/>
      <c r="Y11" s="52"/>
      <c r="Z11" s="34"/>
      <c r="AA11" s="34"/>
      <c r="AB11" s="34"/>
      <c r="AC11" s="34"/>
      <c r="AD11" s="59"/>
      <c r="AE11" s="52"/>
      <c r="AF11" s="34"/>
      <c r="AG11" s="34"/>
      <c r="AH11" s="34"/>
      <c r="AI11" s="34"/>
      <c r="AJ11" s="59"/>
      <c r="AK11" s="52"/>
      <c r="AL11" s="34"/>
      <c r="AM11" s="34"/>
      <c r="AN11" s="34"/>
      <c r="AO11" s="34"/>
      <c r="AP11" s="59"/>
      <c r="AQ11" s="52"/>
      <c r="AR11" s="34"/>
      <c r="AS11" s="34"/>
      <c r="AT11" s="34"/>
      <c r="AU11" s="34"/>
      <c r="AV11" s="59"/>
      <c r="AW11" s="52"/>
    </row>
    <row r="12" spans="1:49">
      <c r="A12" s="54" t="s">
        <v>18</v>
      </c>
      <c r="B12" s="56"/>
      <c r="C12" s="56"/>
      <c r="D12" s="56">
        <v>2</v>
      </c>
      <c r="E12" s="56"/>
      <c r="F12" s="59">
        <f t="shared" si="0"/>
        <v>3</v>
      </c>
      <c r="G12" s="52">
        <f t="shared" si="1"/>
        <v>2</v>
      </c>
      <c r="H12" s="57"/>
      <c r="I12" s="57">
        <v>2</v>
      </c>
      <c r="J12" s="57"/>
      <c r="K12" s="57"/>
      <c r="L12" s="59">
        <f t="shared" si="2"/>
        <v>4</v>
      </c>
      <c r="M12" s="52">
        <f t="shared" si="3"/>
        <v>2</v>
      </c>
      <c r="N12" s="34"/>
      <c r="O12" s="34"/>
      <c r="P12" s="34"/>
      <c r="Q12" s="34"/>
      <c r="R12" s="59"/>
      <c r="S12" s="52"/>
      <c r="T12" s="34"/>
      <c r="U12" s="34"/>
      <c r="V12" s="34"/>
      <c r="W12" s="34"/>
      <c r="X12" s="59"/>
      <c r="Y12" s="52"/>
      <c r="Z12" s="34"/>
      <c r="AA12" s="34"/>
      <c r="AB12" s="34"/>
      <c r="AC12" s="34"/>
      <c r="AD12" s="59"/>
      <c r="AE12" s="52"/>
      <c r="AF12" s="34"/>
      <c r="AG12" s="34"/>
      <c r="AH12" s="34"/>
      <c r="AI12" s="34"/>
      <c r="AJ12" s="59"/>
      <c r="AK12" s="52"/>
      <c r="AL12" s="34"/>
      <c r="AM12" s="34"/>
      <c r="AN12" s="34"/>
      <c r="AO12" s="34"/>
      <c r="AP12" s="59"/>
      <c r="AQ12" s="52"/>
      <c r="AR12" s="34"/>
      <c r="AS12" s="34"/>
      <c r="AT12" s="34"/>
      <c r="AU12" s="34"/>
      <c r="AV12" s="59"/>
      <c r="AW12" s="52"/>
    </row>
    <row r="13" spans="1:49">
      <c r="A13" s="54" t="s">
        <v>19</v>
      </c>
      <c r="B13" s="56"/>
      <c r="C13" s="56">
        <v>1</v>
      </c>
      <c r="D13" s="56">
        <v>1</v>
      </c>
      <c r="E13" s="56"/>
      <c r="F13" s="59">
        <f t="shared" si="0"/>
        <v>3.5</v>
      </c>
      <c r="G13" s="52">
        <f t="shared" si="1"/>
        <v>2</v>
      </c>
      <c r="H13" s="57">
        <v>1</v>
      </c>
      <c r="I13" s="57">
        <v>1</v>
      </c>
      <c r="J13" s="57"/>
      <c r="K13" s="57"/>
      <c r="L13" s="59">
        <f t="shared" si="2"/>
        <v>4.5</v>
      </c>
      <c r="M13" s="52">
        <f t="shared" si="3"/>
        <v>2</v>
      </c>
      <c r="N13" s="34"/>
      <c r="O13" s="34"/>
      <c r="P13" s="34"/>
      <c r="Q13" s="34"/>
      <c r="R13" s="59"/>
      <c r="S13" s="52"/>
      <c r="T13" s="34"/>
      <c r="U13" s="34"/>
      <c r="V13" s="34"/>
      <c r="W13" s="34"/>
      <c r="X13" s="59"/>
      <c r="Y13" s="52"/>
      <c r="Z13" s="34"/>
      <c r="AA13" s="34"/>
      <c r="AB13" s="34"/>
      <c r="AC13" s="34"/>
      <c r="AD13" s="59"/>
      <c r="AE13" s="52"/>
      <c r="AF13" s="34"/>
      <c r="AG13" s="34"/>
      <c r="AH13" s="34"/>
      <c r="AI13" s="34"/>
      <c r="AJ13" s="59"/>
      <c r="AK13" s="52"/>
      <c r="AL13" s="34"/>
      <c r="AM13" s="34"/>
      <c r="AN13" s="34"/>
      <c r="AO13" s="34"/>
      <c r="AP13" s="59"/>
      <c r="AQ13" s="52"/>
      <c r="AR13" s="34"/>
      <c r="AS13" s="34"/>
      <c r="AT13" s="34"/>
      <c r="AU13" s="34"/>
      <c r="AV13" s="59"/>
      <c r="AW13" s="52"/>
    </row>
    <row r="14" spans="1:49">
      <c r="A14" s="54" t="s">
        <v>20</v>
      </c>
      <c r="B14" s="56"/>
      <c r="C14" s="56">
        <v>2</v>
      </c>
      <c r="D14" s="56"/>
      <c r="E14" s="56"/>
      <c r="F14" s="59">
        <f t="shared" si="0"/>
        <v>4</v>
      </c>
      <c r="G14" s="52">
        <f t="shared" si="1"/>
        <v>2</v>
      </c>
      <c r="H14" s="57">
        <v>2</v>
      </c>
      <c r="I14" s="57"/>
      <c r="J14" s="57"/>
      <c r="K14" s="57"/>
      <c r="L14" s="59">
        <f t="shared" si="2"/>
        <v>5</v>
      </c>
      <c r="M14" s="52">
        <f t="shared" si="3"/>
        <v>2</v>
      </c>
      <c r="N14" s="34"/>
      <c r="O14" s="34"/>
      <c r="P14" s="34"/>
      <c r="Q14" s="34"/>
      <c r="R14" s="59"/>
      <c r="S14" s="52"/>
      <c r="T14" s="34"/>
      <c r="U14" s="34"/>
      <c r="V14" s="34"/>
      <c r="W14" s="34"/>
      <c r="X14" s="59"/>
      <c r="Y14" s="52"/>
      <c r="Z14" s="34"/>
      <c r="AA14" s="34"/>
      <c r="AB14" s="34"/>
      <c r="AC14" s="34"/>
      <c r="AD14" s="59"/>
      <c r="AE14" s="52"/>
      <c r="AF14" s="34"/>
      <c r="AG14" s="34"/>
      <c r="AH14" s="34"/>
      <c r="AI14" s="34"/>
      <c r="AJ14" s="59"/>
      <c r="AK14" s="52"/>
      <c r="AL14" s="34"/>
      <c r="AM14" s="34"/>
      <c r="AN14" s="34"/>
      <c r="AO14" s="34"/>
      <c r="AP14" s="59"/>
      <c r="AQ14" s="52"/>
      <c r="AR14" s="34"/>
      <c r="AS14" s="34"/>
      <c r="AT14" s="34"/>
      <c r="AU14" s="34"/>
      <c r="AV14" s="59"/>
      <c r="AW14" s="52"/>
    </row>
    <row r="15" spans="1:49">
      <c r="A15" s="54" t="s">
        <v>21</v>
      </c>
      <c r="B15" s="56"/>
      <c r="C15" s="56">
        <v>1</v>
      </c>
      <c r="D15" s="56"/>
      <c r="E15" s="56"/>
      <c r="F15" s="59">
        <f t="shared" si="0"/>
        <v>4</v>
      </c>
      <c r="G15" s="52">
        <f t="shared" si="1"/>
        <v>1</v>
      </c>
      <c r="H15" s="57">
        <v>1</v>
      </c>
      <c r="I15" s="57"/>
      <c r="J15" s="57"/>
      <c r="K15" s="57"/>
      <c r="L15" s="59">
        <f t="shared" si="2"/>
        <v>5</v>
      </c>
      <c r="M15" s="52">
        <f t="shared" si="3"/>
        <v>1</v>
      </c>
      <c r="N15" s="34"/>
      <c r="O15" s="34"/>
      <c r="P15" s="34"/>
      <c r="Q15" s="34"/>
      <c r="R15" s="59"/>
      <c r="S15" s="52"/>
      <c r="T15" s="34"/>
      <c r="U15" s="34"/>
      <c r="V15" s="34"/>
      <c r="W15" s="34"/>
      <c r="X15" s="59"/>
      <c r="Y15" s="52"/>
      <c r="Z15" s="34"/>
      <c r="AA15" s="34"/>
      <c r="AB15" s="34"/>
      <c r="AC15" s="34"/>
      <c r="AD15" s="59"/>
      <c r="AE15" s="52"/>
      <c r="AF15" s="34"/>
      <c r="AG15" s="34"/>
      <c r="AH15" s="34"/>
      <c r="AI15" s="34"/>
      <c r="AJ15" s="59"/>
      <c r="AK15" s="52"/>
      <c r="AL15" s="34"/>
      <c r="AM15" s="34"/>
      <c r="AN15" s="34"/>
      <c r="AO15" s="34"/>
      <c r="AP15" s="59"/>
      <c r="AQ15" s="52"/>
      <c r="AR15" s="34"/>
      <c r="AS15" s="34"/>
      <c r="AT15" s="34"/>
      <c r="AU15" s="34"/>
      <c r="AV15" s="59"/>
      <c r="AW15" s="52"/>
    </row>
    <row r="16" spans="1:49">
      <c r="A16" s="54" t="s">
        <v>22</v>
      </c>
      <c r="B16" s="56"/>
      <c r="C16" s="56"/>
      <c r="D16" s="56">
        <v>21</v>
      </c>
      <c r="E16" s="56"/>
      <c r="F16" s="59">
        <f t="shared" si="0"/>
        <v>3</v>
      </c>
      <c r="G16" s="52">
        <f t="shared" si="1"/>
        <v>21</v>
      </c>
      <c r="H16" s="57"/>
      <c r="I16" s="57">
        <v>9</v>
      </c>
      <c r="J16" s="57">
        <v>12</v>
      </c>
      <c r="K16" s="57"/>
      <c r="L16" s="59">
        <f t="shared" si="2"/>
        <v>3.4285714285714284</v>
      </c>
      <c r="M16" s="52">
        <f t="shared" si="3"/>
        <v>21</v>
      </c>
      <c r="N16" s="34"/>
      <c r="O16" s="34"/>
      <c r="P16" s="34"/>
      <c r="Q16" s="34"/>
      <c r="R16" s="59"/>
      <c r="S16" s="52"/>
      <c r="T16" s="34"/>
      <c r="U16" s="34"/>
      <c r="V16" s="34"/>
      <c r="W16" s="34"/>
      <c r="X16" s="59"/>
      <c r="Y16" s="52"/>
      <c r="Z16" s="34"/>
      <c r="AA16" s="34"/>
      <c r="AB16" s="34"/>
      <c r="AC16" s="34"/>
      <c r="AD16" s="59"/>
      <c r="AE16" s="52"/>
      <c r="AF16" s="34"/>
      <c r="AG16" s="34"/>
      <c r="AH16" s="34"/>
      <c r="AI16" s="34"/>
      <c r="AJ16" s="59"/>
      <c r="AK16" s="52"/>
      <c r="AL16" s="34"/>
      <c r="AM16" s="34"/>
      <c r="AN16" s="34"/>
      <c r="AO16" s="34"/>
      <c r="AP16" s="59"/>
      <c r="AQ16" s="52"/>
      <c r="AR16" s="34"/>
      <c r="AS16" s="34"/>
      <c r="AT16" s="34"/>
      <c r="AU16" s="34"/>
      <c r="AV16" s="59"/>
      <c r="AW16" s="52"/>
    </row>
    <row r="17" spans="1:49">
      <c r="A17" s="54" t="s">
        <v>23</v>
      </c>
      <c r="B17" s="56"/>
      <c r="C17" s="56">
        <v>1</v>
      </c>
      <c r="D17" s="56">
        <v>1</v>
      </c>
      <c r="E17" s="56"/>
      <c r="F17" s="59">
        <f t="shared" si="0"/>
        <v>3.5</v>
      </c>
      <c r="G17" s="52">
        <f t="shared" si="1"/>
        <v>2</v>
      </c>
      <c r="H17" s="57">
        <v>1</v>
      </c>
      <c r="I17" s="57"/>
      <c r="J17" s="57">
        <v>1</v>
      </c>
      <c r="K17" s="58"/>
      <c r="L17" s="59">
        <f t="shared" si="2"/>
        <v>4</v>
      </c>
      <c r="M17" s="52">
        <f t="shared" si="3"/>
        <v>2</v>
      </c>
      <c r="N17" s="34"/>
      <c r="O17" s="34"/>
      <c r="P17" s="34"/>
      <c r="Q17" s="34"/>
      <c r="R17" s="59"/>
      <c r="S17" s="52"/>
      <c r="T17" s="34"/>
      <c r="U17" s="34"/>
      <c r="V17" s="34"/>
      <c r="W17" s="34"/>
      <c r="X17" s="59"/>
      <c r="Y17" s="52"/>
      <c r="Z17" s="34"/>
      <c r="AA17" s="34"/>
      <c r="AB17" s="34"/>
      <c r="AC17" s="34"/>
      <c r="AD17" s="59"/>
      <c r="AE17" s="52"/>
      <c r="AF17" s="34"/>
      <c r="AG17" s="34"/>
      <c r="AH17" s="34"/>
      <c r="AI17" s="34"/>
      <c r="AJ17" s="59"/>
      <c r="AK17" s="52"/>
      <c r="AL17" s="34"/>
      <c r="AM17" s="34"/>
      <c r="AN17" s="34"/>
      <c r="AO17" s="34"/>
      <c r="AP17" s="59"/>
      <c r="AQ17" s="52"/>
      <c r="AR17" s="34"/>
      <c r="AS17" s="34"/>
      <c r="AT17" s="34"/>
      <c r="AU17" s="34"/>
      <c r="AV17" s="59"/>
      <c r="AW17" s="52"/>
    </row>
    <row r="18" spans="1:49">
      <c r="A18" s="54" t="s">
        <v>24</v>
      </c>
      <c r="B18" s="56"/>
      <c r="C18" s="56"/>
      <c r="D18" s="56">
        <v>3</v>
      </c>
      <c r="E18" s="56"/>
      <c r="F18" s="59">
        <f t="shared" si="0"/>
        <v>3</v>
      </c>
      <c r="G18" s="52">
        <f t="shared" si="1"/>
        <v>3</v>
      </c>
      <c r="H18" s="57">
        <v>2</v>
      </c>
      <c r="I18" s="57">
        <v>1</v>
      </c>
      <c r="J18" s="57"/>
      <c r="K18" s="58"/>
      <c r="L18" s="59">
        <f t="shared" si="2"/>
        <v>4.666666666666667</v>
      </c>
      <c r="M18" s="52">
        <f t="shared" si="3"/>
        <v>3</v>
      </c>
      <c r="N18" s="34"/>
      <c r="O18" s="34"/>
      <c r="P18" s="34"/>
      <c r="Q18" s="34"/>
      <c r="R18" s="59"/>
      <c r="S18" s="52"/>
      <c r="T18" s="34"/>
      <c r="U18" s="34"/>
      <c r="V18" s="34"/>
      <c r="W18" s="34"/>
      <c r="X18" s="59"/>
      <c r="Y18" s="52"/>
      <c r="Z18" s="34"/>
      <c r="AA18" s="34"/>
      <c r="AB18" s="34"/>
      <c r="AC18" s="34"/>
      <c r="AD18" s="59"/>
      <c r="AE18" s="52"/>
      <c r="AF18" s="34"/>
      <c r="AG18" s="34"/>
      <c r="AH18" s="34"/>
      <c r="AI18" s="34"/>
      <c r="AJ18" s="59"/>
      <c r="AK18" s="52"/>
      <c r="AL18" s="34"/>
      <c r="AM18" s="34"/>
      <c r="AN18" s="34"/>
      <c r="AO18" s="34"/>
      <c r="AP18" s="59"/>
      <c r="AQ18" s="52"/>
      <c r="AR18" s="34"/>
      <c r="AS18" s="34"/>
      <c r="AT18" s="34"/>
      <c r="AU18" s="34"/>
      <c r="AV18" s="59"/>
      <c r="AW18" s="52"/>
    </row>
    <row r="19" spans="1:49">
      <c r="A19" s="54" t="s">
        <v>25</v>
      </c>
      <c r="B19" s="56"/>
      <c r="C19" s="56"/>
      <c r="D19" s="56">
        <v>5</v>
      </c>
      <c r="E19" s="56"/>
      <c r="F19" s="59">
        <f t="shared" si="0"/>
        <v>3</v>
      </c>
      <c r="G19" s="52">
        <f t="shared" si="1"/>
        <v>5</v>
      </c>
      <c r="H19" s="57">
        <v>1</v>
      </c>
      <c r="I19" s="57">
        <v>3</v>
      </c>
      <c r="J19" s="57">
        <v>1</v>
      </c>
      <c r="K19" s="58"/>
      <c r="L19" s="59">
        <f t="shared" si="2"/>
        <v>4</v>
      </c>
      <c r="M19" s="52">
        <f t="shared" si="3"/>
        <v>5</v>
      </c>
      <c r="N19" s="34"/>
      <c r="O19" s="34"/>
      <c r="P19" s="34"/>
      <c r="Q19" s="34"/>
      <c r="R19" s="59"/>
      <c r="S19" s="52"/>
      <c r="T19" s="34"/>
      <c r="U19" s="34"/>
      <c r="V19" s="34"/>
      <c r="W19" s="34"/>
      <c r="X19" s="59"/>
      <c r="Y19" s="52"/>
      <c r="Z19" s="34"/>
      <c r="AA19" s="34"/>
      <c r="AB19" s="34"/>
      <c r="AC19" s="34"/>
      <c r="AD19" s="59"/>
      <c r="AE19" s="52"/>
      <c r="AF19" s="34"/>
      <c r="AG19" s="34"/>
      <c r="AH19" s="34"/>
      <c r="AI19" s="34"/>
      <c r="AJ19" s="59"/>
      <c r="AK19" s="52"/>
      <c r="AL19" s="34"/>
      <c r="AM19" s="34"/>
      <c r="AN19" s="34"/>
      <c r="AO19" s="34"/>
      <c r="AP19" s="59"/>
      <c r="AQ19" s="52"/>
      <c r="AR19" s="34"/>
      <c r="AS19" s="34"/>
      <c r="AT19" s="34"/>
      <c r="AU19" s="34"/>
      <c r="AV19" s="59"/>
      <c r="AW19" s="52"/>
    </row>
    <row r="20" spans="1:49">
      <c r="A20" s="54" t="s">
        <v>26</v>
      </c>
      <c r="B20" s="56"/>
      <c r="C20" s="56">
        <v>3</v>
      </c>
      <c r="D20" s="56">
        <v>1</v>
      </c>
      <c r="E20" s="56"/>
      <c r="F20" s="59">
        <f t="shared" si="0"/>
        <v>3.75</v>
      </c>
      <c r="G20" s="52">
        <f t="shared" si="1"/>
        <v>4</v>
      </c>
      <c r="H20" s="57">
        <v>1</v>
      </c>
      <c r="I20" s="57">
        <v>3</v>
      </c>
      <c r="J20" s="57"/>
      <c r="K20" s="58"/>
      <c r="L20" s="59">
        <f t="shared" si="2"/>
        <v>4.25</v>
      </c>
      <c r="M20" s="52">
        <f t="shared" si="3"/>
        <v>4</v>
      </c>
      <c r="N20" s="34"/>
      <c r="O20" s="34"/>
      <c r="P20" s="34">
        <v>1</v>
      </c>
      <c r="Q20" s="34"/>
      <c r="R20" s="59">
        <f t="shared" si="4"/>
        <v>3</v>
      </c>
      <c r="S20" s="52">
        <f t="shared" si="5"/>
        <v>1</v>
      </c>
      <c r="T20" s="34"/>
      <c r="U20" s="34"/>
      <c r="V20" s="34"/>
      <c r="W20" s="34"/>
      <c r="X20" s="59"/>
      <c r="Y20" s="52"/>
      <c r="Z20" s="34"/>
      <c r="AA20" s="34"/>
      <c r="AB20" s="34"/>
      <c r="AC20" s="34"/>
      <c r="AD20" s="59"/>
      <c r="AE20" s="52"/>
      <c r="AF20" s="34"/>
      <c r="AG20" s="34"/>
      <c r="AH20" s="34"/>
      <c r="AI20" s="34"/>
      <c r="AJ20" s="59"/>
      <c r="AK20" s="52"/>
      <c r="AL20" s="34"/>
      <c r="AM20" s="34"/>
      <c r="AN20" s="34"/>
      <c r="AO20" s="34"/>
      <c r="AP20" s="59"/>
      <c r="AQ20" s="52"/>
      <c r="AR20" s="34"/>
      <c r="AS20" s="34"/>
      <c r="AT20" s="34"/>
      <c r="AU20" s="34"/>
      <c r="AV20" s="59"/>
      <c r="AW20" s="52"/>
    </row>
    <row r="21" spans="1:49">
      <c r="A21" s="54" t="s">
        <v>27</v>
      </c>
      <c r="B21" s="56"/>
      <c r="C21" s="56">
        <v>4</v>
      </c>
      <c r="D21" s="56">
        <v>3</v>
      </c>
      <c r="E21" s="56"/>
      <c r="F21" s="59">
        <f t="shared" si="0"/>
        <v>3.5714285714285716</v>
      </c>
      <c r="G21" s="52">
        <f t="shared" si="1"/>
        <v>7</v>
      </c>
      <c r="H21" s="57">
        <v>5</v>
      </c>
      <c r="I21" s="57">
        <v>2</v>
      </c>
      <c r="J21" s="57"/>
      <c r="K21" s="58"/>
      <c r="L21" s="59">
        <f t="shared" si="2"/>
        <v>4.7142857142857144</v>
      </c>
      <c r="M21" s="52">
        <f t="shared" si="3"/>
        <v>7</v>
      </c>
      <c r="N21" s="34"/>
      <c r="O21" s="34"/>
      <c r="P21" s="34"/>
      <c r="Q21" s="34"/>
      <c r="R21" s="59"/>
      <c r="S21" s="52"/>
      <c r="T21" s="34"/>
      <c r="U21" s="34"/>
      <c r="V21" s="34"/>
      <c r="W21" s="34"/>
      <c r="X21" s="59"/>
      <c r="Y21" s="52"/>
      <c r="Z21" s="34"/>
      <c r="AA21" s="34"/>
      <c r="AB21" s="34"/>
      <c r="AC21" s="34"/>
      <c r="AD21" s="59"/>
      <c r="AE21" s="52"/>
      <c r="AF21" s="34"/>
      <c r="AG21" s="34"/>
      <c r="AH21" s="34"/>
      <c r="AI21" s="34"/>
      <c r="AJ21" s="59"/>
      <c r="AK21" s="52"/>
      <c r="AL21" s="34"/>
      <c r="AM21" s="34"/>
      <c r="AN21" s="34"/>
      <c r="AO21" s="34"/>
      <c r="AP21" s="59"/>
      <c r="AQ21" s="52"/>
      <c r="AR21" s="34"/>
      <c r="AS21" s="34"/>
      <c r="AT21" s="34"/>
      <c r="AU21" s="34"/>
      <c r="AV21" s="59"/>
      <c r="AW21" s="52"/>
    </row>
    <row r="22" spans="1:49">
      <c r="A22" s="54" t="s">
        <v>33</v>
      </c>
      <c r="B22" s="56"/>
      <c r="C22" s="56"/>
      <c r="D22" s="56">
        <v>2</v>
      </c>
      <c r="E22" s="56"/>
      <c r="F22" s="59">
        <f t="shared" si="0"/>
        <v>3</v>
      </c>
      <c r="G22" s="52">
        <f t="shared" si="1"/>
        <v>2</v>
      </c>
      <c r="H22" s="57">
        <v>1</v>
      </c>
      <c r="I22" s="57">
        <v>1</v>
      </c>
      <c r="J22" s="57"/>
      <c r="K22" s="58"/>
      <c r="L22" s="59">
        <f t="shared" si="2"/>
        <v>4.5</v>
      </c>
      <c r="M22" s="52">
        <f t="shared" si="3"/>
        <v>2</v>
      </c>
      <c r="N22" s="34"/>
      <c r="O22" s="34"/>
      <c r="P22" s="34"/>
      <c r="Q22" s="34"/>
      <c r="R22" s="59"/>
      <c r="S22" s="52"/>
      <c r="T22" s="34"/>
      <c r="U22" s="34"/>
      <c r="V22" s="34"/>
      <c r="W22" s="34"/>
      <c r="X22" s="59"/>
      <c r="Y22" s="52"/>
      <c r="Z22" s="34"/>
      <c r="AA22" s="34"/>
      <c r="AB22" s="34"/>
      <c r="AC22" s="34"/>
      <c r="AD22" s="59"/>
      <c r="AE22" s="52"/>
      <c r="AF22" s="34"/>
      <c r="AG22" s="34"/>
      <c r="AH22" s="34"/>
      <c r="AI22" s="34"/>
      <c r="AJ22" s="59"/>
      <c r="AK22" s="52"/>
      <c r="AL22" s="34"/>
      <c r="AM22" s="34"/>
      <c r="AN22" s="34"/>
      <c r="AO22" s="34"/>
      <c r="AP22" s="59"/>
      <c r="AQ22" s="52"/>
      <c r="AR22" s="34"/>
      <c r="AS22" s="34"/>
      <c r="AT22" s="34"/>
      <c r="AU22" s="34"/>
      <c r="AV22" s="59"/>
      <c r="AW22" s="52"/>
    </row>
    <row r="23" spans="1:49" s="1" customFormat="1">
      <c r="A23" s="17" t="s">
        <v>9</v>
      </c>
      <c r="B23" s="13">
        <f t="shared" ref="B23:AK23" si="16">SUM(B5:B22)</f>
        <v>23</v>
      </c>
      <c r="C23" s="13">
        <f t="shared" si="16"/>
        <v>105</v>
      </c>
      <c r="D23" s="13">
        <f t="shared" si="16"/>
        <v>123</v>
      </c>
      <c r="E23" s="13">
        <f t="shared" si="16"/>
        <v>0</v>
      </c>
      <c r="F23" s="13"/>
      <c r="G23" s="52">
        <f t="shared" si="16"/>
        <v>251</v>
      </c>
      <c r="H23" s="13">
        <f t="shared" si="16"/>
        <v>84</v>
      </c>
      <c r="I23" s="13">
        <f t="shared" si="16"/>
        <v>120</v>
      </c>
      <c r="J23" s="13">
        <f t="shared" si="16"/>
        <v>47</v>
      </c>
      <c r="K23" s="13">
        <f t="shared" si="16"/>
        <v>0</v>
      </c>
      <c r="L23" s="13"/>
      <c r="M23" s="52">
        <f t="shared" si="16"/>
        <v>251</v>
      </c>
      <c r="N23" s="13">
        <f t="shared" si="16"/>
        <v>14</v>
      </c>
      <c r="O23" s="13">
        <f t="shared" si="16"/>
        <v>54</v>
      </c>
      <c r="P23" s="13">
        <f t="shared" si="16"/>
        <v>5</v>
      </c>
      <c r="Q23" s="13">
        <f t="shared" si="16"/>
        <v>0</v>
      </c>
      <c r="R23" s="13"/>
      <c r="S23" s="52">
        <f t="shared" si="16"/>
        <v>73</v>
      </c>
      <c r="T23" s="13">
        <f t="shared" si="16"/>
        <v>0</v>
      </c>
      <c r="U23" s="13">
        <f t="shared" si="16"/>
        <v>1</v>
      </c>
      <c r="V23" s="13">
        <f t="shared" si="16"/>
        <v>0</v>
      </c>
      <c r="W23" s="13">
        <f t="shared" si="16"/>
        <v>0</v>
      </c>
      <c r="X23" s="13"/>
      <c r="Y23" s="52">
        <f t="shared" si="16"/>
        <v>1</v>
      </c>
      <c r="Z23" s="13">
        <f t="shared" si="16"/>
        <v>2</v>
      </c>
      <c r="AA23" s="13">
        <f t="shared" si="16"/>
        <v>0</v>
      </c>
      <c r="AB23" s="13">
        <f t="shared" si="16"/>
        <v>0</v>
      </c>
      <c r="AC23" s="13">
        <f t="shared" si="16"/>
        <v>0</v>
      </c>
      <c r="AD23" s="13"/>
      <c r="AE23" s="52">
        <f t="shared" si="16"/>
        <v>2</v>
      </c>
      <c r="AF23" s="13">
        <f t="shared" si="16"/>
        <v>22</v>
      </c>
      <c r="AG23" s="13">
        <f t="shared" si="16"/>
        <v>11</v>
      </c>
      <c r="AH23" s="13">
        <f t="shared" si="16"/>
        <v>0</v>
      </c>
      <c r="AI23" s="13">
        <f t="shared" si="16"/>
        <v>0</v>
      </c>
      <c r="AJ23" s="13"/>
      <c r="AK23" s="52">
        <f t="shared" si="16"/>
        <v>33</v>
      </c>
      <c r="AL23" s="13">
        <f t="shared" ref="AL23:AW23" si="17">SUM(AL5:AL22)</f>
        <v>5</v>
      </c>
      <c r="AM23" s="13">
        <f t="shared" si="17"/>
        <v>3</v>
      </c>
      <c r="AN23" s="13">
        <f t="shared" si="17"/>
        <v>0</v>
      </c>
      <c r="AO23" s="13">
        <f t="shared" si="17"/>
        <v>0</v>
      </c>
      <c r="AP23" s="13"/>
      <c r="AQ23" s="52">
        <f t="shared" si="17"/>
        <v>8</v>
      </c>
      <c r="AR23" s="13">
        <f t="shared" si="17"/>
        <v>0</v>
      </c>
      <c r="AS23" s="13">
        <f t="shared" si="17"/>
        <v>1</v>
      </c>
      <c r="AT23" s="13">
        <f t="shared" si="17"/>
        <v>0</v>
      </c>
      <c r="AU23" s="13">
        <f t="shared" si="17"/>
        <v>0</v>
      </c>
      <c r="AV23" s="13"/>
      <c r="AW23" s="52">
        <f t="shared" si="17"/>
        <v>1</v>
      </c>
    </row>
    <row r="24" spans="1:49">
      <c r="A24" s="17"/>
      <c r="B24" s="38">
        <f>B23/$G$23</f>
        <v>9.1633466135458169E-2</v>
      </c>
      <c r="C24" s="38">
        <f>C23/$G$23</f>
        <v>0.41832669322709165</v>
      </c>
      <c r="D24" s="38">
        <f>D23/$G$23</f>
        <v>0.49003984063745021</v>
      </c>
      <c r="E24" s="38">
        <f>E23/$G$23</f>
        <v>0</v>
      </c>
      <c r="F24" s="38"/>
      <c r="G24" s="52"/>
      <c r="H24" s="38">
        <f>H23/$M$23</f>
        <v>0.33466135458167329</v>
      </c>
      <c r="I24" s="38">
        <f>I23/$M$23</f>
        <v>0.47808764940239046</v>
      </c>
      <c r="J24" s="38">
        <f>J23/$M$23</f>
        <v>0.18725099601593626</v>
      </c>
      <c r="K24" s="38">
        <f>K23/$M$23</f>
        <v>0</v>
      </c>
      <c r="L24" s="38"/>
      <c r="M24" s="52"/>
      <c r="N24" s="38">
        <f>N23/$S$23</f>
        <v>0.19178082191780821</v>
      </c>
      <c r="O24" s="38">
        <f>O23/$S$23</f>
        <v>0.73972602739726023</v>
      </c>
      <c r="P24" s="38">
        <f>P23/$S$23</f>
        <v>6.8493150684931503E-2</v>
      </c>
      <c r="Q24" s="38">
        <f>Q23/$S$23</f>
        <v>0</v>
      </c>
      <c r="R24" s="38"/>
      <c r="S24" s="52"/>
      <c r="T24" s="38">
        <f>T23/$Y$23</f>
        <v>0</v>
      </c>
      <c r="U24" s="38">
        <f>U23/$Y$23</f>
        <v>1</v>
      </c>
      <c r="V24" s="38">
        <f>V23/$Y$23</f>
        <v>0</v>
      </c>
      <c r="W24" s="38">
        <f>W23/$Y$23</f>
        <v>0</v>
      </c>
      <c r="X24" s="38"/>
      <c r="Y24" s="52"/>
      <c r="Z24" s="38">
        <f>Z23/$AE$23</f>
        <v>1</v>
      </c>
      <c r="AA24" s="38">
        <f>AA23/$AE$23</f>
        <v>0</v>
      </c>
      <c r="AB24" s="38">
        <f>AB23/$AE$23</f>
        <v>0</v>
      </c>
      <c r="AC24" s="38">
        <f>AC23/$AE$23</f>
        <v>0</v>
      </c>
      <c r="AD24" s="38"/>
      <c r="AE24" s="53"/>
      <c r="AF24" s="38">
        <f>AF23/$AK$23</f>
        <v>0.66666666666666663</v>
      </c>
      <c r="AG24" s="38">
        <f>AG23/$AK$23</f>
        <v>0.33333333333333331</v>
      </c>
      <c r="AH24" s="38">
        <f>AH23/$AK$23</f>
        <v>0</v>
      </c>
      <c r="AI24" s="38">
        <f>AI23/$AK$23</f>
        <v>0</v>
      </c>
      <c r="AJ24" s="38"/>
      <c r="AK24" s="52"/>
      <c r="AL24" s="38">
        <f>AL23/$AQ$23</f>
        <v>0.625</v>
      </c>
      <c r="AM24" s="38">
        <f>AM23/$AQ$23</f>
        <v>0.375</v>
      </c>
      <c r="AN24" s="38">
        <f>AN23/$AQ$23</f>
        <v>0</v>
      </c>
      <c r="AO24" s="38">
        <f>AO23/$AQ$23</f>
        <v>0</v>
      </c>
      <c r="AP24" s="38"/>
      <c r="AQ24" s="52"/>
      <c r="AR24" s="38">
        <f>AR23/$AW$23</f>
        <v>0</v>
      </c>
      <c r="AS24" s="38">
        <f>AS23/$AW$23</f>
        <v>1</v>
      </c>
      <c r="AT24" s="38">
        <f>AT23/$AW$23</f>
        <v>0</v>
      </c>
      <c r="AU24" s="38">
        <f>AU23/$AW$23</f>
        <v>0</v>
      </c>
      <c r="AV24" s="38"/>
      <c r="AW24" s="52"/>
    </row>
    <row r="25" spans="1:49" ht="38.25">
      <c r="A25" s="28" t="s">
        <v>29</v>
      </c>
      <c r="B25" s="22"/>
      <c r="C25" s="22"/>
      <c r="D25" s="22"/>
      <c r="E25" s="22"/>
      <c r="F25" s="22"/>
      <c r="G25" s="44">
        <f>G23</f>
        <v>251</v>
      </c>
      <c r="H25" s="22"/>
      <c r="I25" s="22"/>
      <c r="J25" s="22"/>
      <c r="K25" s="22"/>
      <c r="L25" s="22"/>
      <c r="M25" s="44">
        <f>M23</f>
        <v>251</v>
      </c>
      <c r="N25" s="22"/>
      <c r="O25" s="22"/>
      <c r="P25" s="22"/>
      <c r="Q25" s="22"/>
      <c r="R25" s="22"/>
      <c r="S25" s="44">
        <f>S23</f>
        <v>73</v>
      </c>
      <c r="T25" s="22"/>
      <c r="U25" s="22"/>
      <c r="V25" s="22"/>
      <c r="W25" s="22"/>
      <c r="X25" s="22"/>
      <c r="Y25" s="44">
        <f>Y23</f>
        <v>1</v>
      </c>
      <c r="Z25" s="22"/>
      <c r="AA25" s="22"/>
      <c r="AB25" s="22"/>
      <c r="AC25" s="22"/>
      <c r="AD25" s="22"/>
      <c r="AE25" s="44">
        <f>AE23</f>
        <v>2</v>
      </c>
      <c r="AF25" s="22"/>
      <c r="AG25" s="22"/>
      <c r="AH25" s="22"/>
      <c r="AI25" s="22"/>
      <c r="AJ25" s="22"/>
      <c r="AK25" s="44">
        <f>AK23</f>
        <v>33</v>
      </c>
      <c r="AL25" s="22"/>
      <c r="AM25" s="22"/>
      <c r="AN25" s="22"/>
      <c r="AO25" s="22"/>
      <c r="AP25" s="22"/>
      <c r="AQ25" s="44">
        <f>AQ23</f>
        <v>8</v>
      </c>
      <c r="AR25" s="22"/>
      <c r="AS25" s="22"/>
      <c r="AT25" s="22"/>
      <c r="AU25" s="22"/>
      <c r="AV25" s="22"/>
      <c r="AW25" s="44">
        <f>AW23</f>
        <v>1</v>
      </c>
    </row>
    <row r="26" spans="1:49" ht="28.5" customHeight="1">
      <c r="A26" s="28" t="s">
        <v>31</v>
      </c>
      <c r="B26" s="22"/>
      <c r="C26" s="22"/>
      <c r="D26" s="22"/>
      <c r="E26" s="22"/>
      <c r="F26" s="22"/>
      <c r="G26" s="45">
        <f>(B23+C23)/G23</f>
        <v>0.50996015936254979</v>
      </c>
      <c r="H26" s="23"/>
      <c r="I26" s="23"/>
      <c r="J26" s="23"/>
      <c r="K26" s="23"/>
      <c r="L26" s="23"/>
      <c r="M26" s="45">
        <f>(H23+I23)/M23</f>
        <v>0.8127490039840638</v>
      </c>
      <c r="N26" s="23"/>
      <c r="O26" s="23"/>
      <c r="P26" s="23"/>
      <c r="Q26" s="23"/>
      <c r="R26" s="23"/>
      <c r="S26" s="45">
        <f>(N23+O23)/S23</f>
        <v>0.93150684931506844</v>
      </c>
      <c r="T26" s="23"/>
      <c r="U26" s="23"/>
      <c r="V26" s="23"/>
      <c r="W26" s="23"/>
      <c r="X26" s="23"/>
      <c r="Y26" s="45">
        <f>(T23+U23)/Y23</f>
        <v>1</v>
      </c>
      <c r="Z26" s="23"/>
      <c r="AA26" s="23"/>
      <c r="AB26" s="23"/>
      <c r="AC26" s="23"/>
      <c r="AD26" s="23"/>
      <c r="AE26" s="45">
        <f>(Z23+AA23)/AE23</f>
        <v>1</v>
      </c>
      <c r="AF26" s="23"/>
      <c r="AG26" s="23"/>
      <c r="AH26" s="23"/>
      <c r="AI26" s="23"/>
      <c r="AJ26" s="23"/>
      <c r="AK26" s="45">
        <f>(AF23+AG23)/AK23</f>
        <v>1</v>
      </c>
      <c r="AL26" s="23"/>
      <c r="AM26" s="23"/>
      <c r="AN26" s="23"/>
      <c r="AO26" s="23"/>
      <c r="AP26" s="23"/>
      <c r="AQ26" s="45">
        <f>(AL23+AM23)/AQ23</f>
        <v>1</v>
      </c>
      <c r="AR26" s="23"/>
      <c r="AS26" s="23"/>
      <c r="AT26" s="23"/>
      <c r="AU26" s="23"/>
      <c r="AV26" s="23"/>
      <c r="AW26" s="45">
        <f>(AR23+AS23)/AW23</f>
        <v>1</v>
      </c>
    </row>
    <row r="27" spans="1:49" ht="25.5">
      <c r="A27" s="28" t="s">
        <v>28</v>
      </c>
      <c r="B27" s="22"/>
      <c r="C27" s="22"/>
      <c r="D27" s="22"/>
      <c r="E27" s="22"/>
      <c r="F27" s="22"/>
      <c r="G27" s="45">
        <f>(B23+C23+D23)/G23</f>
        <v>1</v>
      </c>
      <c r="H27" s="23"/>
      <c r="I27" s="23"/>
      <c r="J27" s="23"/>
      <c r="K27" s="23"/>
      <c r="L27" s="23"/>
      <c r="M27" s="45">
        <f>(H23+I23+J23)/M23</f>
        <v>1</v>
      </c>
      <c r="N27" s="23"/>
      <c r="O27" s="23"/>
      <c r="P27" s="23"/>
      <c r="Q27" s="23"/>
      <c r="R27" s="23"/>
      <c r="S27" s="45">
        <f>(N23+O23+P23)/S23</f>
        <v>1</v>
      </c>
      <c r="T27" s="23"/>
      <c r="U27" s="23"/>
      <c r="V27" s="23"/>
      <c r="W27" s="23"/>
      <c r="X27" s="23"/>
      <c r="Y27" s="45">
        <f>(T23+U23+V23)/Y23</f>
        <v>1</v>
      </c>
      <c r="Z27" s="23"/>
      <c r="AA27" s="23"/>
      <c r="AB27" s="23"/>
      <c r="AC27" s="23"/>
      <c r="AD27" s="23"/>
      <c r="AE27" s="45">
        <f>(Z23+AA23+AB23)/AE23</f>
        <v>1</v>
      </c>
      <c r="AF27" s="23"/>
      <c r="AG27" s="23"/>
      <c r="AH27" s="23"/>
      <c r="AI27" s="23"/>
      <c r="AJ27" s="23"/>
      <c r="AK27" s="45">
        <f>(AF23+AG23+AH23)/AK23</f>
        <v>1</v>
      </c>
      <c r="AL27" s="23"/>
      <c r="AM27" s="23"/>
      <c r="AN27" s="23"/>
      <c r="AO27" s="23"/>
      <c r="AP27" s="23"/>
      <c r="AQ27" s="45">
        <f>(AL23+AM23+AN23)/AQ23</f>
        <v>1</v>
      </c>
      <c r="AR27" s="23"/>
      <c r="AS27" s="23"/>
      <c r="AT27" s="23"/>
      <c r="AU27" s="23"/>
      <c r="AV27" s="23"/>
      <c r="AW27" s="45">
        <f>(AR23+AS23+AT23)/AW23</f>
        <v>1</v>
      </c>
    </row>
    <row r="28" spans="1:49" ht="27" customHeight="1" thickBot="1">
      <c r="A28" s="75" t="s">
        <v>30</v>
      </c>
      <c r="B28" s="32"/>
      <c r="C28" s="32"/>
      <c r="D28" s="32"/>
      <c r="E28" s="32"/>
      <c r="F28" s="32"/>
      <c r="G28" s="47">
        <f>(B23*5+C23*4+D23*3+E23*2)/G23</f>
        <v>3.6015936254980079</v>
      </c>
      <c r="H28" s="32"/>
      <c r="I28" s="32"/>
      <c r="J28" s="32"/>
      <c r="K28" s="32"/>
      <c r="L28" s="32"/>
      <c r="M28" s="47">
        <f>(H23*5+I23*4+J23*3+K23*2)/M23</f>
        <v>4.1474103585657369</v>
      </c>
      <c r="N28" s="32"/>
      <c r="O28" s="32"/>
      <c r="P28" s="32"/>
      <c r="Q28" s="32"/>
      <c r="R28" s="32"/>
      <c r="S28" s="47">
        <f>(N23*5+O23*4+P23*3+Q23*2)/S23</f>
        <v>4.1232876712328768</v>
      </c>
      <c r="T28" s="32"/>
      <c r="U28" s="32"/>
      <c r="V28" s="32"/>
      <c r="W28" s="32"/>
      <c r="X28" s="32"/>
      <c r="Y28" s="47">
        <f>(T23*5+U23*4+V23*3+W23*2)/Y23</f>
        <v>4</v>
      </c>
      <c r="Z28" s="32"/>
      <c r="AA28" s="32"/>
      <c r="AB28" s="32"/>
      <c r="AC28" s="32"/>
      <c r="AD28" s="32"/>
      <c r="AE28" s="47">
        <f>(Z23*5+AA23*4+AB23*3+AC23*2)/AE23</f>
        <v>5</v>
      </c>
      <c r="AF28" s="32"/>
      <c r="AG28" s="32"/>
      <c r="AH28" s="32"/>
      <c r="AI28" s="32"/>
      <c r="AJ28" s="32"/>
      <c r="AK28" s="47">
        <f>(AF23*5+AG23*4+AH23*3+AI23*2)/AK23</f>
        <v>4.666666666666667</v>
      </c>
      <c r="AL28" s="32"/>
      <c r="AM28" s="32"/>
      <c r="AN28" s="32"/>
      <c r="AO28" s="32"/>
      <c r="AP28" s="32"/>
      <c r="AQ28" s="47">
        <f>(AL23*5+AM23*4+AN23*3+AO23*2)/AQ23</f>
        <v>4.625</v>
      </c>
      <c r="AR28" s="32"/>
      <c r="AS28" s="32"/>
      <c r="AT28" s="32"/>
      <c r="AU28" s="32"/>
      <c r="AV28" s="32"/>
      <c r="AW28" s="47">
        <f>(AR23*5+AS23*4+AT23*3+AU23*2)/AW23</f>
        <v>4</v>
      </c>
    </row>
    <row r="29" spans="1:49">
      <c r="G29" s="6"/>
      <c r="H29" s="7"/>
    </row>
    <row r="30" spans="1:49">
      <c r="G30" s="37"/>
      <c r="H30" s="7"/>
    </row>
    <row r="31" spans="1:49">
      <c r="G31" s="6"/>
      <c r="H31" s="7"/>
    </row>
    <row r="32" spans="1:49">
      <c r="G32" s="6"/>
      <c r="H32" s="7"/>
    </row>
    <row r="33" spans="7:8">
      <c r="G33" s="6"/>
      <c r="H33" s="7"/>
    </row>
    <row r="34" spans="7:8">
      <c r="G34" s="6"/>
      <c r="H34" s="7"/>
    </row>
    <row r="35" spans="7:8">
      <c r="G35" s="6"/>
      <c r="H35" s="7"/>
    </row>
    <row r="36" spans="7:8">
      <c r="G36" s="6"/>
      <c r="H36" s="7"/>
    </row>
    <row r="37" spans="7:8">
      <c r="G37" s="6"/>
      <c r="H37" s="7"/>
    </row>
    <row r="38" spans="7:8">
      <c r="G38" s="6"/>
      <c r="H38" s="7"/>
    </row>
    <row r="39" spans="7:8">
      <c r="G39" s="6"/>
      <c r="H39" s="7"/>
    </row>
    <row r="40" spans="7:8">
      <c r="G40" s="6"/>
      <c r="H40" s="7"/>
    </row>
    <row r="41" spans="7:8">
      <c r="G41" s="6"/>
      <c r="H41" s="7"/>
    </row>
    <row r="42" spans="7:8">
      <c r="G42" s="6"/>
      <c r="H42" s="7"/>
    </row>
    <row r="43" spans="7:8">
      <c r="G43" s="6"/>
      <c r="H43" s="7"/>
    </row>
    <row r="44" spans="7:8">
      <c r="G44" s="6"/>
      <c r="H44" s="7"/>
    </row>
    <row r="45" spans="7:8">
      <c r="G45" s="6"/>
      <c r="H45" s="7"/>
    </row>
    <row r="46" spans="7:8">
      <c r="G46" s="7"/>
      <c r="H46" s="7"/>
    </row>
    <row r="47" spans="7:8">
      <c r="G47" s="7"/>
      <c r="H47" s="7"/>
    </row>
  </sheetData>
  <protectedRanges>
    <protectedRange sqref="D5:D22" name="данные"/>
    <protectedRange sqref="C5:C22" name="данные_1"/>
    <protectedRange sqref="B5:B22" name="данные_2"/>
    <protectedRange sqref="E5:F22 R5:R22 X5:X22 L5:L22 AD5:AD22 AJ5:AJ22 AP5:AP22 AV5:AV22" name="данные_3"/>
    <protectedRange sqref="AW27:AW28 M27:M28 S27:S28 Y27:Y28 AE27:AE28 AK27:AK28 AQ27:AQ28 G27:G45" name="данные_4"/>
  </protectedRanges>
  <mergeCells count="26">
    <mergeCell ref="AK3:AK4"/>
    <mergeCell ref="AP3:AP4"/>
    <mergeCell ref="AQ3:AQ4"/>
    <mergeCell ref="AV3:AV4"/>
    <mergeCell ref="AW3:AW4"/>
    <mergeCell ref="L3:L4"/>
    <mergeCell ref="AD3:AD4"/>
    <mergeCell ref="AE3:AE4"/>
    <mergeCell ref="AJ3:AJ4"/>
    <mergeCell ref="Y3:Y4"/>
    <mergeCell ref="A1:Y2"/>
    <mergeCell ref="AR3:AU3"/>
    <mergeCell ref="A3:A4"/>
    <mergeCell ref="B3:E3"/>
    <mergeCell ref="T3:W3"/>
    <mergeCell ref="AL3:AO3"/>
    <mergeCell ref="Z3:AC3"/>
    <mergeCell ref="AF3:AI3"/>
    <mergeCell ref="H3:K3"/>
    <mergeCell ref="N3:Q3"/>
    <mergeCell ref="F3:F4"/>
    <mergeCell ref="G3:G4"/>
    <mergeCell ref="R3:R4"/>
    <mergeCell ref="S3:S4"/>
    <mergeCell ref="M3:M4"/>
    <mergeCell ref="X3:X4"/>
  </mergeCells>
  <phoneticPr fontId="3" type="noConversion"/>
  <pageMargins left="0.21" right="0.35" top="1" bottom="1" header="0.5" footer="0.5"/>
  <pageSetup paperSize="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pane xSplit="1" topLeftCell="B1" activePane="topRight" state="frozen"/>
      <selection pane="topRight" activeCell="F21" sqref="F21"/>
    </sheetView>
  </sheetViews>
  <sheetFormatPr defaultRowHeight="12.75"/>
  <cols>
    <col min="1" max="1" width="18" customWidth="1"/>
    <col min="2" max="11" width="7.5703125" customWidth="1"/>
  </cols>
  <sheetData>
    <row r="1" spans="1:11">
      <c r="A1" s="71" t="s">
        <v>37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13.5" thickBo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>
      <c r="A3" s="72" t="s">
        <v>10</v>
      </c>
      <c r="B3" s="70" t="s">
        <v>4</v>
      </c>
      <c r="C3" s="65"/>
      <c r="D3" s="65"/>
      <c r="E3" s="74"/>
      <c r="F3" s="40"/>
      <c r="G3" s="70" t="s">
        <v>5</v>
      </c>
      <c r="H3" s="65"/>
      <c r="I3" s="65"/>
      <c r="J3" s="65"/>
      <c r="K3" s="48"/>
    </row>
    <row r="4" spans="1:11">
      <c r="A4" s="73"/>
      <c r="B4" s="8" t="s">
        <v>0</v>
      </c>
      <c r="C4" s="9" t="s">
        <v>1</v>
      </c>
      <c r="D4" s="9" t="s">
        <v>2</v>
      </c>
      <c r="E4" s="10" t="s">
        <v>3</v>
      </c>
      <c r="F4" s="41"/>
      <c r="G4" s="24" t="s">
        <v>0</v>
      </c>
      <c r="H4" s="25" t="s">
        <v>1</v>
      </c>
      <c r="I4" s="25" t="s">
        <v>2</v>
      </c>
      <c r="J4" s="25" t="s">
        <v>3</v>
      </c>
      <c r="K4" s="49"/>
    </row>
    <row r="5" spans="1:11">
      <c r="A5" s="2" t="s">
        <v>34</v>
      </c>
      <c r="B5" s="5"/>
      <c r="C5" s="5"/>
      <c r="D5" s="5">
        <v>1</v>
      </c>
      <c r="E5" s="5"/>
      <c r="F5" s="41">
        <f t="shared" ref="F5:F7" si="0">SUM(B5:E5)</f>
        <v>1</v>
      </c>
      <c r="G5" s="4"/>
      <c r="H5" s="3">
        <v>1</v>
      </c>
      <c r="I5" s="5"/>
      <c r="J5" s="33"/>
      <c r="K5" s="41">
        <f t="shared" ref="K5:K7" si="1">SUM(G5:J5)</f>
        <v>1</v>
      </c>
    </row>
    <row r="6" spans="1:11">
      <c r="A6" s="2" t="s">
        <v>13</v>
      </c>
      <c r="B6" s="5"/>
      <c r="C6" s="5"/>
      <c r="D6" s="5">
        <v>1</v>
      </c>
      <c r="E6" s="5"/>
      <c r="F6" s="41">
        <f t="shared" si="0"/>
        <v>1</v>
      </c>
      <c r="G6" s="4">
        <v>1</v>
      </c>
      <c r="H6" s="3"/>
      <c r="I6" s="5"/>
      <c r="J6" s="33"/>
      <c r="K6" s="41">
        <f t="shared" si="1"/>
        <v>1</v>
      </c>
    </row>
    <row r="7" spans="1:11">
      <c r="A7" s="2" t="s">
        <v>36</v>
      </c>
      <c r="B7" s="5"/>
      <c r="C7" s="5"/>
      <c r="D7" s="5">
        <v>1</v>
      </c>
      <c r="E7" s="5"/>
      <c r="F7" s="41">
        <f t="shared" si="0"/>
        <v>1</v>
      </c>
      <c r="G7" s="4"/>
      <c r="H7" s="3">
        <v>1</v>
      </c>
      <c r="I7" s="5"/>
      <c r="J7" s="33"/>
      <c r="K7" s="41">
        <f t="shared" si="1"/>
        <v>1</v>
      </c>
    </row>
    <row r="8" spans="1:11" s="1" customFormat="1" ht="13.5" thickBot="1">
      <c r="A8" s="11" t="s">
        <v>9</v>
      </c>
      <c r="B8" s="12">
        <f t="shared" ref="B8:K8" si="2">SUM(B5:B7)</f>
        <v>0</v>
      </c>
      <c r="C8" s="13">
        <f t="shared" si="2"/>
        <v>0</v>
      </c>
      <c r="D8" s="13">
        <f t="shared" si="2"/>
        <v>3</v>
      </c>
      <c r="E8" s="14">
        <f t="shared" si="2"/>
        <v>0</v>
      </c>
      <c r="F8" s="42">
        <f t="shared" si="2"/>
        <v>3</v>
      </c>
      <c r="G8" s="15">
        <f t="shared" si="2"/>
        <v>1</v>
      </c>
      <c r="H8" s="16">
        <f t="shared" si="2"/>
        <v>2</v>
      </c>
      <c r="I8" s="16">
        <f t="shared" si="2"/>
        <v>0</v>
      </c>
      <c r="J8" s="16">
        <f t="shared" si="2"/>
        <v>0</v>
      </c>
      <c r="K8" s="50">
        <f t="shared" si="2"/>
        <v>3</v>
      </c>
    </row>
    <row r="9" spans="1:11">
      <c r="A9" s="18"/>
      <c r="B9" s="19">
        <f>B8/$F$8</f>
        <v>0</v>
      </c>
      <c r="C9" s="20">
        <f>C8/$F$8</f>
        <v>0</v>
      </c>
      <c r="D9" s="20">
        <f>D8/$F$8</f>
        <v>1</v>
      </c>
      <c r="E9" s="21">
        <f>E8/$F$8</f>
        <v>0</v>
      </c>
      <c r="F9" s="43"/>
      <c r="G9" s="21">
        <f>G8/$K$8</f>
        <v>0.33333333333333331</v>
      </c>
      <c r="H9" s="21">
        <f>H8/$K$8</f>
        <v>0.66666666666666663</v>
      </c>
      <c r="I9" s="21">
        <f>I8/$K$8</f>
        <v>0</v>
      </c>
      <c r="J9" s="21">
        <f>J8/$K$8</f>
        <v>0</v>
      </c>
      <c r="K9" s="51"/>
    </row>
    <row r="10" spans="1:11" ht="38.25">
      <c r="A10" s="27" t="s">
        <v>29</v>
      </c>
      <c r="B10" s="22"/>
      <c r="C10" s="22"/>
      <c r="D10" s="22"/>
      <c r="E10" s="22"/>
      <c r="F10" s="44">
        <f>F8</f>
        <v>3</v>
      </c>
      <c r="G10" s="22"/>
      <c r="H10" s="26"/>
      <c r="I10" s="26"/>
      <c r="J10" s="26"/>
      <c r="K10" s="44">
        <f>K8</f>
        <v>3</v>
      </c>
    </row>
    <row r="11" spans="1:11" ht="28.5" customHeight="1">
      <c r="A11" s="28" t="s">
        <v>31</v>
      </c>
      <c r="B11" s="22"/>
      <c r="C11" s="22"/>
      <c r="D11" s="22"/>
      <c r="E11" s="22"/>
      <c r="F11" s="45">
        <f>(B8+C8)/F8</f>
        <v>0</v>
      </c>
      <c r="G11" s="23"/>
      <c r="H11" s="23"/>
      <c r="I11" s="23"/>
      <c r="J11" s="23"/>
      <c r="K11" s="45">
        <f>(G8+H8)/K8</f>
        <v>1</v>
      </c>
    </row>
    <row r="12" spans="1:11" ht="25.5">
      <c r="A12" s="29" t="s">
        <v>28</v>
      </c>
      <c r="B12" s="30"/>
      <c r="C12" s="30"/>
      <c r="D12" s="30"/>
      <c r="E12" s="30"/>
      <c r="F12" s="46">
        <f>(B8+C8+D8)/F8</f>
        <v>1</v>
      </c>
      <c r="G12" s="31"/>
      <c r="H12" s="31"/>
      <c r="I12" s="31"/>
      <c r="J12" s="31"/>
      <c r="K12" s="46">
        <f>(G8+H8+I8)/K8</f>
        <v>1</v>
      </c>
    </row>
    <row r="13" spans="1:11" ht="27" customHeight="1" thickBot="1">
      <c r="A13" s="75" t="s">
        <v>30</v>
      </c>
      <c r="B13" s="32"/>
      <c r="C13" s="32"/>
      <c r="D13" s="32"/>
      <c r="E13" s="32"/>
      <c r="F13" s="47">
        <f>(B8*5+C8*4+D8*3+E8*2)/F8</f>
        <v>3</v>
      </c>
      <c r="G13" s="32"/>
      <c r="H13" s="32"/>
      <c r="I13" s="32"/>
      <c r="J13" s="32"/>
      <c r="K13" s="47">
        <f>(G8*5+H8*4+I8*3+J8*2)/K8</f>
        <v>4.333333333333333</v>
      </c>
    </row>
    <row r="14" spans="1:11">
      <c r="F14" s="6"/>
      <c r="G14" s="7"/>
    </row>
    <row r="15" spans="1:11">
      <c r="F15" s="37"/>
      <c r="G15" s="7"/>
    </row>
    <row r="16" spans="1:11">
      <c r="F16" s="6"/>
      <c r="G16" s="7"/>
    </row>
    <row r="17" spans="6:7">
      <c r="F17" s="6"/>
      <c r="G17" s="7"/>
    </row>
    <row r="18" spans="6:7">
      <c r="F18" s="6"/>
      <c r="G18" s="7"/>
    </row>
    <row r="19" spans="6:7">
      <c r="F19" s="6"/>
      <c r="G19" s="7"/>
    </row>
    <row r="20" spans="6:7">
      <c r="F20" s="6"/>
      <c r="G20" s="7"/>
    </row>
    <row r="21" spans="6:7">
      <c r="F21" s="6"/>
      <c r="G21" s="7"/>
    </row>
    <row r="22" spans="6:7">
      <c r="F22" s="6"/>
      <c r="G22" s="7"/>
    </row>
    <row r="23" spans="6:7">
      <c r="F23" s="6"/>
      <c r="G23" s="7"/>
    </row>
    <row r="24" spans="6:7">
      <c r="F24" s="6"/>
      <c r="G24" s="7"/>
    </row>
    <row r="25" spans="6:7">
      <c r="F25" s="6"/>
      <c r="G25" s="7"/>
    </row>
    <row r="26" spans="6:7">
      <c r="F26" s="6"/>
      <c r="G26" s="7"/>
    </row>
    <row r="27" spans="6:7">
      <c r="F27" s="6"/>
      <c r="G27" s="7"/>
    </row>
    <row r="28" spans="6:7">
      <c r="F28" s="6"/>
      <c r="G28" s="7"/>
    </row>
    <row r="29" spans="6:7">
      <c r="F29" s="6"/>
      <c r="G29" s="7"/>
    </row>
    <row r="30" spans="6:7">
      <c r="F30" s="6"/>
      <c r="G30" s="7"/>
    </row>
    <row r="31" spans="6:7">
      <c r="F31" s="7"/>
      <c r="G31" s="7"/>
    </row>
    <row r="32" spans="6:7">
      <c r="F32" s="7"/>
      <c r="G32" s="7"/>
    </row>
  </sheetData>
  <protectedRanges>
    <protectedRange sqref="D5:D7 I5:I7" name="данные"/>
    <protectedRange sqref="C5:C7" name="данные_1"/>
    <protectedRange sqref="B5:B7" name="данные_2"/>
    <protectedRange sqref="E5:E7" name="данные_3"/>
    <protectedRange sqref="F12:F30 K12:K13" name="данные_4"/>
  </protectedRanges>
  <mergeCells count="4">
    <mergeCell ref="G3:J3"/>
    <mergeCell ref="A1:K2"/>
    <mergeCell ref="A3:A4"/>
    <mergeCell ref="B3:E3"/>
  </mergeCells>
  <phoneticPr fontId="3" type="noConversion"/>
  <pageMargins left="0.21" right="0.35" top="1" bottom="1" header="0.5" footer="0.5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ОГЭ 2015</vt:lpstr>
      <vt:lpstr>ГВЭ 2015</vt:lpstr>
    </vt:vector>
  </TitlesOfParts>
  <Company>Я-я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1</cp:lastModifiedBy>
  <cp:lastPrinted>2012-07-11T05:18:27Z</cp:lastPrinted>
  <dcterms:created xsi:type="dcterms:W3CDTF">2010-06-01T06:28:27Z</dcterms:created>
  <dcterms:modified xsi:type="dcterms:W3CDTF">2015-07-10T00:09:52Z</dcterms:modified>
</cp:coreProperties>
</file>